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970" activeTab="0"/>
  </bookViews>
  <sheets>
    <sheet name="2priedas" sheetId="1" r:id="rId1"/>
  </sheets>
  <definedNames>
    <definedName name="_xlnm.Print_Titles" localSheetId="0">'2priedas'!$10:$13</definedName>
  </definedNames>
  <calcPr fullCalcOnLoad="1"/>
</workbook>
</file>

<file path=xl/sharedStrings.xml><?xml version="1.0" encoding="utf-8"?>
<sst xmlns="http://schemas.openxmlformats.org/spreadsheetml/2006/main" count="136" uniqueCount="125">
  <si>
    <t>PINIGŲ SRAUTŲ ATASKAITA</t>
  </si>
  <si>
    <t>(data)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</si>
  <si>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</si>
  <si>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</si>
  <si>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</si>
  <si>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</si>
  <si>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</si>
  <si>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</si>
  <si>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</si>
  <si>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</si>
  <si>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</si>
  <si>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</si>
  <si>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</si>
  <si>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</si>
  <si>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</si>
  <si>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</si>
  <si>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</si>
  <si>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</si>
  <si>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</si>
  <si>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</si>
  <si>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</si>
  <si>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</si>
  <si>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</si>
  <si>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</si>
  <si>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</si>
  <si>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</si>
  <si>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</si>
  <si>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</si>
  <si>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</si>
  <si>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</si>
  <si>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</si>
  <si>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</si>
  <si>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</si>
  <si>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</si>
  <si>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</si>
  <si>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</si>
  <si>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</si>
  <si>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</si>
  <si>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</si>
  <si>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</si>
  <si>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</si>
  <si>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</si>
  <si>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</si>
  <si>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</si>
  <si>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</si>
  <si>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</si>
  <si>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</si>
  <si>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</si>
  <si>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</si>
  <si>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</si>
  <si>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</si>
  <si>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</si>
  <si>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</si>
  <si>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</si>
  <si>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</si>
  <si>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</si>
  <si>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</si>
  <si>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</si>
  <si>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</si>
  <si>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</si>
  <si>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</si>
  <si>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</si>
  <si>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</si>
  <si>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</si>
  <si>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</si>
  <si>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</si>
  <si>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</si>
  <si>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</si>
  <si>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</si>
  <si>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</si>
  <si>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</si>
  <si>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</si>
  <si>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</si>
  <si>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</si>
  <si>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</si>
  <si>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</si>
  <si>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</si>
  <si>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</si>
  <si>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IV.1</t>
  </si>
  <si>
    <t>IV.2</t>
  </si>
  <si>
    <t>IV.3</t>
  </si>
  <si>
    <t>V.</t>
  </si>
  <si>
    <t>VI.</t>
  </si>
  <si>
    <t>VII.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</si>
  <si>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</si>
  <si>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</si>
  <si>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</si>
  <si>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</si>
  <si>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</si>
  <si>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</si>
  <si>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IV.4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</si>
  <si>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</si>
  <si>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</si>
  <si>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</si>
  <si>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</si>
  <si>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</si>
  <si>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</si>
  <si>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</si>
  <si>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</t>
  </si>
  <si>
    <t>Iš viso</t>
  </si>
  <si>
    <t>Iš mokesčių</t>
  </si>
  <si>
    <t>I.3.</t>
  </si>
  <si>
    <t>I.7</t>
  </si>
  <si>
    <t>Finansavimo sumos kitoms išlaidoms ir atsargoms:</t>
  </si>
  <si>
    <t>Viešojo sektoriaus subjektams</t>
  </si>
  <si>
    <t>Ilgalaikio finansinio turto perleidimas</t>
  </si>
  <si>
    <t>Terminuotųjų indėlių (padidėjimas) sumažėjimas</t>
  </si>
  <si>
    <t>Kiti investicinės veiklos pinigų srautai</t>
  </si>
  <si>
    <t>Gautos finansavimo sumos ilgalaikiam ir biologiniam turtui įsigyti:</t>
  </si>
  <si>
    <t xml:space="preserve">     Iš valstybės biudžeto</t>
  </si>
  <si>
    <t xml:space="preserve">     Iš savivaldybės biudžeto</t>
  </si>
  <si>
    <t xml:space="preserve">     Iš ES, užsienio valstybių ir tarptautinių  organizacijų</t>
  </si>
  <si>
    <t xml:space="preserve">     Iš kitų šaltinių</t>
  </si>
  <si>
    <t xml:space="preserve">Grąžintos ir perduotos finansavimo sumos ilgalaikiam ir biologiniam turtui įsigyti </t>
  </si>
  <si>
    <t>Pateikimo valiuta ir tikslumas: litais arba tūkstančiais litų</t>
  </si>
  <si>
    <t xml:space="preserve"> (parašas) </t>
  </si>
  <si>
    <t>PAGAL  2014.12.31 D. DUOMENIS</t>
  </si>
  <si>
    <t>PALANGOS LOPŠELIO-DARŽELIO  "ŽILVINAS"  2014 METŲ  FINANSINIŲ ATSAKAITŲ  RINKINYS</t>
  </si>
  <si>
    <t>3   priedas</t>
  </si>
  <si>
    <t>PALANGOS  LOPŠELIS-DARŽELIS  "ŽILVINAS"</t>
  </si>
  <si>
    <t xml:space="preserve">2015.03.18  Nr. 1.    </t>
  </si>
  <si>
    <t>Direktorė</t>
  </si>
  <si>
    <t>Rasa Jurgutienė</t>
  </si>
  <si>
    <t>Vyr.buhalterė</t>
  </si>
  <si>
    <t>Irena Semėnienė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</si>
</sst>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11" fillId="0" borderId="0" xfId="0" applyAlignment="1">
      <alignment/>
    </xf>
    <xf numFmtId="0" fontId="11" fillId="0" borderId="5" xfId="0" applyBorder="1" applyAlignment="1">
      <alignment/>
    </xf>
    <xf numFmtId="0" fontId="11" fillId="0" borderId="0" xfId="0" applyBorder="1" applyAlignment="1">
      <alignment/>
    </xf>
    <xf numFmtId="0" fontId="11" fillId="0" borderId="0" xfId="0" applyFill="1" applyAlignment="1">
      <alignment/>
    </xf>
    <xf numFmtId="0" fontId="11" fillId="0" borderId="5" xfId="0" applyFill="1" applyBorder="1" applyAlignment="1">
      <alignment/>
    </xf>
    <xf numFmtId="0" fontId="11" fillId="0" borderId="0" xfId="0" applyFill="1" applyBorder="1" applyAlignment="1">
      <alignment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showGridLines="0" tabSelected="1" zoomScaleSheetLayoutView="100" workbookViewId="0" topLeftCell="A1">
      <selection activeCell="L77" sqref="L77"/>
    </sheetView>
  </sheetViews>
  <sheetFormatPr defaultColWidth="9.140625" defaultRowHeight="12.75"/>
  <cols>
    <col min="1" max="1" width="5.140625" style="1" customWidth="1"/>
    <col min="2" max="2" width="17.8515625" style="2" customWidth="1"/>
    <col min="3" max="3" width="1.28515625" style="2" customWidth="1"/>
    <col min="4" max="4" width="2.7109375" style="2" customWidth="1"/>
    <col min="5" max="5" width="23.140625" style="2" customWidth="1"/>
    <col min="6" max="6" width="8.28125" style="3" customWidth="1"/>
    <col min="7" max="7" width="14.7109375" style="1" customWidth="1"/>
    <col min="8" max="8" width="14.421875" style="1" customWidth="1"/>
    <col min="9" max="9" width="13.8515625" style="1" customWidth="1"/>
    <col min="10" max="10" width="15.421875" style="1" customWidth="1"/>
    <col min="11" max="11" width="15.28125" style="1" customWidth="1"/>
    <col min="12" max="12" width="14.8515625" style="1" customWidth="1"/>
    <col min="13" max="13" width="3.421875" style="1" customWidth="1"/>
    <col min="14" max="14" width="9.140625" style="1" customWidth="1"/>
    <col min="15" max="17" width="0" style="1" hidden="1" customWidth="1"/>
    <col min="18" max="18" width="5.28125" style="1" hidden="1" customWidth="1"/>
    <col min="19" max="19" width="0" style="1" hidden="1" customWidth="1"/>
    <col min="20" max="20" width="5.28125" style="1" hidden="1" customWidth="1"/>
    <col min="21" max="21" width="0" style="1" hidden="1" customWidth="1"/>
    <col min="22" max="16384" width="9.140625" style="1" customWidth="1"/>
  </cols>
  <sheetData>
    <row r="1" spans="1:12" ht="12.75">
      <c r="A1" s="1" t="s">
        <v>117</v>
      </c>
      <c r="G1" s="4"/>
      <c r="I1" s="5"/>
      <c r="J1" s="4"/>
      <c r="K1" s="5"/>
      <c r="L1" s="4"/>
    </row>
    <row r="2" spans="7:12" ht="12.75">
      <c r="G2" s="4"/>
      <c r="I2" s="5"/>
      <c r="J2" s="4"/>
      <c r="K2" s="5" t="s">
        <v>118</v>
      </c>
      <c r="L2" s="4"/>
    </row>
    <row r="3" spans="1:12" ht="15.75">
      <c r="A3" s="92" t="s">
        <v>119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7"/>
    </row>
    <row r="4" spans="1:6" ht="12.75">
      <c r="A4" s="66"/>
      <c r="B4" s="66"/>
      <c r="C4" s="66"/>
      <c r="D4" s="66"/>
      <c r="E4" s="66"/>
      <c r="F4" s="66"/>
    </row>
    <row r="5" spans="1:12" ht="12.75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"/>
    </row>
    <row r="6" spans="1:12" ht="12.75">
      <c r="A6" s="63" t="s">
        <v>116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"/>
    </row>
    <row r="7" spans="1:12" ht="12.75">
      <c r="A7" s="6"/>
      <c r="B7" s="8"/>
      <c r="C7" s="8"/>
      <c r="D7" s="8"/>
      <c r="E7" s="8"/>
      <c r="F7" s="8"/>
      <c r="G7" s="9"/>
      <c r="H7" s="9"/>
      <c r="I7" s="9"/>
      <c r="J7" s="9"/>
      <c r="K7" s="9"/>
      <c r="L7" s="9"/>
    </row>
    <row r="8" spans="1:12" ht="12.75">
      <c r="A8" s="64" t="s">
        <v>120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"/>
    </row>
    <row r="9" spans="1:12" ht="12.75">
      <c r="A9" s="65" t="s">
        <v>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7"/>
    </row>
    <row r="10" spans="1:12" ht="12.75" customHeight="1">
      <c r="A10" s="6"/>
      <c r="B10" s="7"/>
      <c r="C10" s="7"/>
      <c r="D10" s="7"/>
      <c r="E10" s="7"/>
      <c r="F10" s="79" t="s">
        <v>114</v>
      </c>
      <c r="G10" s="79"/>
      <c r="H10" s="79"/>
      <c r="I10" s="79"/>
      <c r="J10" s="79"/>
      <c r="K10" s="79"/>
      <c r="L10" s="79"/>
    </row>
    <row r="11" spans="1:12" ht="24.75" customHeight="1">
      <c r="A11" s="67" t="s">
        <v>2</v>
      </c>
      <c r="B11" s="69" t="s">
        <v>3</v>
      </c>
      <c r="C11" s="70"/>
      <c r="D11" s="70"/>
      <c r="E11" s="71"/>
      <c r="F11" s="75" t="s">
        <v>4</v>
      </c>
      <c r="G11" s="48" t="s">
        <v>5</v>
      </c>
      <c r="H11" s="77"/>
      <c r="I11" s="49"/>
      <c r="J11" s="78" t="s">
        <v>6</v>
      </c>
      <c r="K11" s="78"/>
      <c r="L11" s="78"/>
    </row>
    <row r="12" spans="1:12" ht="38.25" customHeight="1">
      <c r="A12" s="68"/>
      <c r="B12" s="72"/>
      <c r="C12" s="73"/>
      <c r="D12" s="73"/>
      <c r="E12" s="74"/>
      <c r="F12" s="76"/>
      <c r="G12" s="11" t="s">
        <v>7</v>
      </c>
      <c r="H12" s="11" t="s">
        <v>8</v>
      </c>
      <c r="I12" s="11" t="s">
        <v>99</v>
      </c>
      <c r="J12" s="11" t="s">
        <v>7</v>
      </c>
      <c r="K12" s="11" t="s">
        <v>9</v>
      </c>
      <c r="L12" s="11" t="s">
        <v>99</v>
      </c>
    </row>
    <row r="13" spans="1:12" ht="12.75" customHeight="1">
      <c r="A13" s="10">
        <v>1</v>
      </c>
      <c r="B13" s="80">
        <v>2</v>
      </c>
      <c r="C13" s="81"/>
      <c r="D13" s="81"/>
      <c r="E13" s="82"/>
      <c r="F13" s="11" t="s">
        <v>10</v>
      </c>
      <c r="G13" s="11">
        <v>4</v>
      </c>
      <c r="H13" s="11">
        <v>5</v>
      </c>
      <c r="I13" s="11">
        <v>6</v>
      </c>
      <c r="J13" s="11">
        <v>7</v>
      </c>
      <c r="K13" s="11">
        <v>8</v>
      </c>
      <c r="L13" s="11">
        <v>9</v>
      </c>
    </row>
    <row r="14" spans="1:12" s="2" customFormat="1" ht="25.5" customHeight="1">
      <c r="A14" s="26" t="s">
        <v>11</v>
      </c>
      <c r="B14" s="56" t="s">
        <v>12</v>
      </c>
      <c r="C14" s="57"/>
      <c r="D14" s="57"/>
      <c r="E14" s="58"/>
      <c r="F14" s="12"/>
      <c r="G14" s="20">
        <f>SUM(G15)-SUM(G27,G34)</f>
        <v>34193.81999999983</v>
      </c>
      <c r="H14" s="20"/>
      <c r="I14" s="20">
        <f>SUM(G14)+SUM(H14)</f>
        <v>34193.81999999983</v>
      </c>
      <c r="J14" s="20">
        <f>SUM(J15)-SUM(J27,J34)</f>
        <v>-3188.3300000000745</v>
      </c>
      <c r="K14" s="20"/>
      <c r="L14" s="20">
        <f aca="true" t="shared" si="0" ref="L14:L69">SUM(J14)+SUM(K14)</f>
        <v>-3188.3300000000745</v>
      </c>
    </row>
    <row r="15" spans="1:12" s="2" customFormat="1" ht="25.5" customHeight="1">
      <c r="A15" s="17" t="s">
        <v>13</v>
      </c>
      <c r="B15" s="44" t="s">
        <v>14</v>
      </c>
      <c r="C15" s="45"/>
      <c r="D15" s="45"/>
      <c r="E15" s="46"/>
      <c r="F15" s="12"/>
      <c r="G15" s="20">
        <f>SUM(G16,G22,G23,G24,G25,G26)</f>
        <v>1804990.89</v>
      </c>
      <c r="H15" s="20"/>
      <c r="I15" s="20">
        <f>SUM(G15)+SUM(H15)</f>
        <v>1804990.89</v>
      </c>
      <c r="J15" s="20">
        <f>SUM(J16,J22,J23,J24,J25,J26)</f>
        <v>1874439.39</v>
      </c>
      <c r="K15" s="20"/>
      <c r="L15" s="20">
        <f t="shared" si="0"/>
        <v>1874439.39</v>
      </c>
    </row>
    <row r="16" spans="1:12" s="2" customFormat="1" ht="25.5" customHeight="1">
      <c r="A16" s="17" t="s">
        <v>15</v>
      </c>
      <c r="B16" s="44" t="s">
        <v>103</v>
      </c>
      <c r="C16" s="45"/>
      <c r="D16" s="45"/>
      <c r="E16" s="46"/>
      <c r="F16" s="12"/>
      <c r="G16" s="20">
        <f>SUM(G17,G18,G19,G20)</f>
        <v>1588120.05</v>
      </c>
      <c r="H16" s="20"/>
      <c r="I16" s="20">
        <f>SUM(G16)+SUM(H16)</f>
        <v>1588120.05</v>
      </c>
      <c r="J16" s="20">
        <f>SUM(J17,J18,J19,J20)</f>
        <v>1659888.3499999999</v>
      </c>
      <c r="K16" s="20"/>
      <c r="L16" s="20">
        <f t="shared" si="0"/>
        <v>1659888.3499999999</v>
      </c>
    </row>
    <row r="17" spans="1:12" s="2" customFormat="1" ht="25.5" customHeight="1">
      <c r="A17" s="22" t="s">
        <v>16</v>
      </c>
      <c r="B17" s="47" t="s">
        <v>17</v>
      </c>
      <c r="C17" s="45"/>
      <c r="D17" s="45"/>
      <c r="E17" s="46"/>
      <c r="F17" s="12"/>
      <c r="G17" s="20">
        <v>549902.08</v>
      </c>
      <c r="H17" s="20"/>
      <c r="I17" s="20">
        <f>SUM(G17)+SUM(H17)</f>
        <v>549902.08</v>
      </c>
      <c r="J17" s="20">
        <v>380753.93</v>
      </c>
      <c r="K17" s="20"/>
      <c r="L17" s="20">
        <f t="shared" si="0"/>
        <v>380753.93</v>
      </c>
    </row>
    <row r="18" spans="1:12" s="2" customFormat="1" ht="25.5" customHeight="1">
      <c r="A18" s="22" t="s">
        <v>18</v>
      </c>
      <c r="B18" s="47" t="s">
        <v>19</v>
      </c>
      <c r="C18" s="45"/>
      <c r="D18" s="45"/>
      <c r="E18" s="46"/>
      <c r="F18" s="12"/>
      <c r="G18" s="20">
        <v>1029170</v>
      </c>
      <c r="H18" s="20"/>
      <c r="I18" s="20">
        <f>SUM(G18)+SUM(H18)</f>
        <v>1029170</v>
      </c>
      <c r="J18" s="20">
        <v>1262700</v>
      </c>
      <c r="K18" s="20"/>
      <c r="L18" s="20">
        <f t="shared" si="0"/>
        <v>1262700</v>
      </c>
    </row>
    <row r="19" spans="1:12" s="2" customFormat="1" ht="25.5" customHeight="1">
      <c r="A19" s="22" t="s">
        <v>20</v>
      </c>
      <c r="B19" s="53" t="s">
        <v>21</v>
      </c>
      <c r="C19" s="45"/>
      <c r="D19" s="45"/>
      <c r="E19" s="46"/>
      <c r="F19" s="12"/>
      <c r="G19" s="20"/>
      <c r="H19" s="20"/>
      <c r="I19" s="20"/>
      <c r="J19" s="20"/>
      <c r="K19" s="20"/>
      <c r="L19" s="20"/>
    </row>
    <row r="20" spans="1:12" s="2" customFormat="1" ht="25.5" customHeight="1">
      <c r="A20" s="22" t="s">
        <v>22</v>
      </c>
      <c r="B20" s="50" t="s">
        <v>23</v>
      </c>
      <c r="C20" s="45"/>
      <c r="D20" s="45"/>
      <c r="E20" s="46"/>
      <c r="F20" s="12"/>
      <c r="G20" s="20">
        <v>9047.97</v>
      </c>
      <c r="H20" s="20"/>
      <c r="I20" s="20">
        <f>SUM(G20)+SUM(H20)</f>
        <v>9047.97</v>
      </c>
      <c r="J20" s="20">
        <v>16434.42</v>
      </c>
      <c r="K20" s="20"/>
      <c r="L20" s="20">
        <f t="shared" si="0"/>
        <v>16434.42</v>
      </c>
    </row>
    <row r="21" spans="1:12" s="2" customFormat="1" ht="25.5" customHeight="1">
      <c r="A21" s="13" t="s">
        <v>24</v>
      </c>
      <c r="B21" s="50" t="s">
        <v>100</v>
      </c>
      <c r="C21" s="59"/>
      <c r="D21" s="59"/>
      <c r="E21" s="60"/>
      <c r="F21" s="12"/>
      <c r="G21" s="20"/>
      <c r="H21" s="20"/>
      <c r="I21" s="20"/>
      <c r="J21" s="20"/>
      <c r="K21" s="20"/>
      <c r="L21" s="20"/>
    </row>
    <row r="22" spans="1:12" s="2" customFormat="1" ht="25.5" customHeight="1">
      <c r="A22" s="13" t="s">
        <v>101</v>
      </c>
      <c r="B22" s="50" t="s">
        <v>25</v>
      </c>
      <c r="C22" s="59"/>
      <c r="D22" s="59"/>
      <c r="E22" s="60"/>
      <c r="F22" s="12"/>
      <c r="G22" s="20"/>
      <c r="H22" s="20"/>
      <c r="I22" s="20"/>
      <c r="J22" s="20"/>
      <c r="K22" s="20"/>
      <c r="L22" s="20"/>
    </row>
    <row r="23" spans="1:12" s="2" customFormat="1" ht="25.5" customHeight="1">
      <c r="A23" s="22" t="s">
        <v>27</v>
      </c>
      <c r="B23" s="44" t="s">
        <v>26</v>
      </c>
      <c r="C23" s="61"/>
      <c r="D23" s="61"/>
      <c r="E23" s="62"/>
      <c r="F23" s="12"/>
      <c r="G23" s="20">
        <v>106305.65</v>
      </c>
      <c r="H23" s="20"/>
      <c r="I23" s="20">
        <f>SUM(G23)+SUM(H23)</f>
        <v>106305.65</v>
      </c>
      <c r="J23" s="20">
        <v>104731.48</v>
      </c>
      <c r="K23" s="20"/>
      <c r="L23" s="20">
        <f t="shared" si="0"/>
        <v>104731.48</v>
      </c>
    </row>
    <row r="24" spans="1:12" s="2" customFormat="1" ht="25.5" customHeight="1">
      <c r="A24" s="22" t="s">
        <v>29</v>
      </c>
      <c r="B24" s="44" t="s">
        <v>28</v>
      </c>
      <c r="C24" s="45"/>
      <c r="D24" s="45"/>
      <c r="E24" s="46"/>
      <c r="F24" s="12"/>
      <c r="G24" s="20">
        <v>108554.06</v>
      </c>
      <c r="H24" s="20"/>
      <c r="I24" s="20">
        <f>SUM(G24)+SUM(H24)</f>
        <v>108554.06</v>
      </c>
      <c r="J24" s="20">
        <v>106348.38</v>
      </c>
      <c r="K24" s="20"/>
      <c r="L24" s="20">
        <f t="shared" si="0"/>
        <v>106348.38</v>
      </c>
    </row>
    <row r="25" spans="1:12" s="2" customFormat="1" ht="25.5" customHeight="1">
      <c r="A25" s="22" t="s">
        <v>31</v>
      </c>
      <c r="B25" s="44" t="s">
        <v>30</v>
      </c>
      <c r="C25" s="45"/>
      <c r="D25" s="45"/>
      <c r="E25" s="46"/>
      <c r="F25" s="12"/>
      <c r="G25" s="20">
        <v>40.13</v>
      </c>
      <c r="H25" s="20"/>
      <c r="I25" s="20">
        <f>SUM(G25)+SUM(H25)</f>
        <v>40.13</v>
      </c>
      <c r="J25" s="20">
        <v>132.3</v>
      </c>
      <c r="K25" s="20"/>
      <c r="L25" s="20">
        <f t="shared" si="0"/>
        <v>132.3</v>
      </c>
    </row>
    <row r="26" spans="1:12" s="2" customFormat="1" ht="25.5" customHeight="1">
      <c r="A26" s="22" t="s">
        <v>102</v>
      </c>
      <c r="B26" s="44" t="s">
        <v>32</v>
      </c>
      <c r="C26" s="45"/>
      <c r="D26" s="45"/>
      <c r="E26" s="46"/>
      <c r="F26" s="12"/>
      <c r="G26" s="20">
        <v>1971</v>
      </c>
      <c r="H26" s="20"/>
      <c r="I26" s="20">
        <f>SUM(G26)+SUM(H26)</f>
        <v>1971</v>
      </c>
      <c r="J26" s="20">
        <v>3338.88</v>
      </c>
      <c r="K26" s="20"/>
      <c r="L26" s="20">
        <f t="shared" si="0"/>
        <v>3338.88</v>
      </c>
    </row>
    <row r="27" spans="1:12" s="2" customFormat="1" ht="25.5" customHeight="1">
      <c r="A27" s="17" t="s">
        <v>33</v>
      </c>
      <c r="B27" s="47" t="s">
        <v>34</v>
      </c>
      <c r="C27" s="45"/>
      <c r="D27" s="45"/>
      <c r="E27" s="46"/>
      <c r="F27" s="12"/>
      <c r="G27" s="20">
        <f>SUM(G28:G33)</f>
        <v>111714.19</v>
      </c>
      <c r="H27" s="20"/>
      <c r="I27" s="20">
        <f>SUM(G27)+SUM(H27)</f>
        <v>111714.19</v>
      </c>
      <c r="J27" s="20">
        <f>SUM(J28:J33)</f>
        <v>106504.92</v>
      </c>
      <c r="K27" s="20"/>
      <c r="L27" s="20">
        <f t="shared" si="0"/>
        <v>106504.92</v>
      </c>
    </row>
    <row r="28" spans="1:12" s="2" customFormat="1" ht="25.5" customHeight="1">
      <c r="A28" s="22" t="s">
        <v>35</v>
      </c>
      <c r="B28" s="47" t="s">
        <v>36</v>
      </c>
      <c r="C28" s="45"/>
      <c r="D28" s="45"/>
      <c r="E28" s="46"/>
      <c r="F28" s="12"/>
      <c r="G28" s="20"/>
      <c r="H28" s="20"/>
      <c r="I28" s="20"/>
      <c r="J28" s="20">
        <v>156.54</v>
      </c>
      <c r="K28" s="20"/>
      <c r="L28" s="20">
        <f t="shared" si="0"/>
        <v>156.54</v>
      </c>
    </row>
    <row r="29" spans="1:12" s="2" customFormat="1" ht="25.5" customHeight="1">
      <c r="A29" s="22" t="s">
        <v>37</v>
      </c>
      <c r="B29" s="47" t="s">
        <v>38</v>
      </c>
      <c r="C29" s="45"/>
      <c r="D29" s="45"/>
      <c r="E29" s="46"/>
      <c r="F29" s="12"/>
      <c r="G29" s="20">
        <v>111714.19</v>
      </c>
      <c r="H29" s="20"/>
      <c r="I29" s="20">
        <f>SUM(G29)+SUM(H29)</f>
        <v>111714.19</v>
      </c>
      <c r="J29" s="20">
        <v>106348.38</v>
      </c>
      <c r="K29" s="20"/>
      <c r="L29" s="20">
        <f t="shared" si="0"/>
        <v>106348.38</v>
      </c>
    </row>
    <row r="30" spans="1:12" s="2" customFormat="1" ht="25.5" customHeight="1">
      <c r="A30" s="22" t="s">
        <v>39</v>
      </c>
      <c r="B30" s="53" t="s">
        <v>40</v>
      </c>
      <c r="C30" s="45"/>
      <c r="D30" s="45"/>
      <c r="E30" s="46"/>
      <c r="F30" s="12"/>
      <c r="G30" s="20"/>
      <c r="H30" s="20"/>
      <c r="I30" s="20"/>
      <c r="J30" s="20"/>
      <c r="K30" s="20"/>
      <c r="L30" s="20"/>
    </row>
    <row r="31" spans="1:12" s="2" customFormat="1" ht="25.5" customHeight="1">
      <c r="A31" s="22" t="s">
        <v>41</v>
      </c>
      <c r="B31" s="50" t="s">
        <v>42</v>
      </c>
      <c r="C31" s="45"/>
      <c r="D31" s="45"/>
      <c r="E31" s="46"/>
      <c r="F31" s="12"/>
      <c r="G31" s="20"/>
      <c r="H31" s="20"/>
      <c r="I31" s="20"/>
      <c r="J31" s="20"/>
      <c r="K31" s="20"/>
      <c r="L31" s="20"/>
    </row>
    <row r="32" spans="1:12" s="2" customFormat="1" ht="25.5" customHeight="1">
      <c r="A32" s="22" t="s">
        <v>43</v>
      </c>
      <c r="B32" s="53" t="s">
        <v>104</v>
      </c>
      <c r="C32" s="45"/>
      <c r="D32" s="45"/>
      <c r="E32" s="46"/>
      <c r="F32" s="12"/>
      <c r="G32" s="20"/>
      <c r="H32" s="20"/>
      <c r="I32" s="20"/>
      <c r="J32" s="20"/>
      <c r="K32" s="20"/>
      <c r="L32" s="20"/>
    </row>
    <row r="33" spans="1:12" s="2" customFormat="1" ht="25.5" customHeight="1">
      <c r="A33" s="22" t="s">
        <v>44</v>
      </c>
      <c r="B33" s="47" t="s">
        <v>45</v>
      </c>
      <c r="C33" s="45"/>
      <c r="D33" s="45"/>
      <c r="E33" s="46"/>
      <c r="F33" s="12"/>
      <c r="G33" s="20"/>
      <c r="H33" s="20"/>
      <c r="I33" s="20"/>
      <c r="J33" s="20"/>
      <c r="K33" s="20"/>
      <c r="L33" s="20"/>
    </row>
    <row r="34" spans="1:12" s="2" customFormat="1" ht="25.5" customHeight="1">
      <c r="A34" s="17" t="s">
        <v>46</v>
      </c>
      <c r="B34" s="47" t="s">
        <v>47</v>
      </c>
      <c r="C34" s="45"/>
      <c r="D34" s="45"/>
      <c r="E34" s="46"/>
      <c r="F34" s="12"/>
      <c r="G34" s="20">
        <f>SUM(G35:G46)</f>
        <v>1659082.8800000001</v>
      </c>
      <c r="H34" s="20"/>
      <c r="I34" s="20">
        <f>SUM(G34)+SUM(H34)</f>
        <v>1659082.8800000001</v>
      </c>
      <c r="J34" s="20">
        <f>SUM(J35:J46)</f>
        <v>1771122.8</v>
      </c>
      <c r="K34" s="20"/>
      <c r="L34" s="20">
        <f t="shared" si="0"/>
        <v>1771122.8</v>
      </c>
    </row>
    <row r="35" spans="1:12" s="2" customFormat="1" ht="25.5" customHeight="1">
      <c r="A35" s="23" t="s">
        <v>48</v>
      </c>
      <c r="B35" s="50" t="s">
        <v>49</v>
      </c>
      <c r="C35" s="45"/>
      <c r="D35" s="45"/>
      <c r="E35" s="46"/>
      <c r="F35" s="12"/>
      <c r="G35" s="20">
        <v>1331716.45</v>
      </c>
      <c r="H35" s="20"/>
      <c r="I35" s="20">
        <f>SUM(G35)+SUM(H35)</f>
        <v>1331716.45</v>
      </c>
      <c r="J35" s="20">
        <v>1354470.66</v>
      </c>
      <c r="K35" s="20"/>
      <c r="L35" s="20">
        <f t="shared" si="0"/>
        <v>1354470.66</v>
      </c>
    </row>
    <row r="36" spans="1:12" s="2" customFormat="1" ht="25.5" customHeight="1">
      <c r="A36" s="23" t="s">
        <v>50</v>
      </c>
      <c r="B36" s="50" t="s">
        <v>51</v>
      </c>
      <c r="C36" s="45"/>
      <c r="D36" s="45"/>
      <c r="E36" s="46"/>
      <c r="F36" s="12"/>
      <c r="G36" s="20">
        <v>150597.52</v>
      </c>
      <c r="H36" s="20"/>
      <c r="I36" s="20">
        <f>SUM(G36)+SUM(H36)</f>
        <v>150597.52</v>
      </c>
      <c r="J36" s="20">
        <v>217204.87</v>
      </c>
      <c r="K36" s="20"/>
      <c r="L36" s="20">
        <f t="shared" si="0"/>
        <v>217204.87</v>
      </c>
    </row>
    <row r="37" spans="1:12" s="2" customFormat="1" ht="25.5" customHeight="1">
      <c r="A37" s="23" t="s">
        <v>52</v>
      </c>
      <c r="B37" s="50" t="s">
        <v>53</v>
      </c>
      <c r="C37" s="45"/>
      <c r="D37" s="45"/>
      <c r="E37" s="46"/>
      <c r="F37" s="12"/>
      <c r="G37" s="20"/>
      <c r="H37" s="20"/>
      <c r="I37" s="20"/>
      <c r="J37" s="20"/>
      <c r="K37" s="20"/>
      <c r="L37" s="20"/>
    </row>
    <row r="38" spans="1:12" s="2" customFormat="1" ht="25.5" customHeight="1">
      <c r="A38" s="23" t="s">
        <v>54</v>
      </c>
      <c r="B38" s="50" t="s">
        <v>55</v>
      </c>
      <c r="C38" s="45"/>
      <c r="D38" s="45"/>
      <c r="E38" s="46"/>
      <c r="F38" s="12"/>
      <c r="G38" s="20"/>
      <c r="H38" s="20"/>
      <c r="I38" s="20"/>
      <c r="J38" s="20"/>
      <c r="K38" s="20"/>
      <c r="L38" s="20"/>
    </row>
    <row r="39" spans="1:12" s="2" customFormat="1" ht="25.5" customHeight="1">
      <c r="A39" s="23" t="s">
        <v>56</v>
      </c>
      <c r="B39" s="50" t="s">
        <v>57</v>
      </c>
      <c r="C39" s="45"/>
      <c r="D39" s="45"/>
      <c r="E39" s="46"/>
      <c r="F39" s="12"/>
      <c r="G39" s="20">
        <v>2883</v>
      </c>
      <c r="H39" s="20"/>
      <c r="I39" s="20">
        <f>SUM(G39)+SUM(H39)</f>
        <v>2883</v>
      </c>
      <c r="J39" s="20">
        <v>2348</v>
      </c>
      <c r="K39" s="20"/>
      <c r="L39" s="20">
        <f t="shared" si="0"/>
        <v>2348</v>
      </c>
    </row>
    <row r="40" spans="1:12" s="2" customFormat="1" ht="25.5" customHeight="1">
      <c r="A40" s="23" t="s">
        <v>58</v>
      </c>
      <c r="B40" s="50" t="s">
        <v>59</v>
      </c>
      <c r="C40" s="45"/>
      <c r="D40" s="45"/>
      <c r="E40" s="46"/>
      <c r="F40" s="12"/>
      <c r="G40" s="20">
        <v>3943.72</v>
      </c>
      <c r="H40" s="20"/>
      <c r="I40" s="20">
        <f>SUM(G40)+SUM(H40)</f>
        <v>3943.72</v>
      </c>
      <c r="J40" s="20">
        <v>3069.1</v>
      </c>
      <c r="K40" s="20"/>
      <c r="L40" s="20">
        <f t="shared" si="0"/>
        <v>3069.1</v>
      </c>
    </row>
    <row r="41" spans="1:12" s="2" customFormat="1" ht="25.5" customHeight="1">
      <c r="A41" s="23" t="s">
        <v>60</v>
      </c>
      <c r="B41" s="44" t="s">
        <v>61</v>
      </c>
      <c r="C41" s="45"/>
      <c r="D41" s="45"/>
      <c r="E41" s="46"/>
      <c r="F41" s="12"/>
      <c r="G41" s="20">
        <v>155671.6</v>
      </c>
      <c r="H41" s="20"/>
      <c r="I41" s="20">
        <f>SUM(G41)+SUM(H41)</f>
        <v>155671.6</v>
      </c>
      <c r="J41" s="20">
        <v>174256.89</v>
      </c>
      <c r="K41" s="20"/>
      <c r="L41" s="20">
        <f t="shared" si="0"/>
        <v>174256.89</v>
      </c>
    </row>
    <row r="42" spans="1:12" s="2" customFormat="1" ht="25.5" customHeight="1">
      <c r="A42" s="23" t="s">
        <v>62</v>
      </c>
      <c r="B42" s="44" t="s">
        <v>63</v>
      </c>
      <c r="C42" s="45"/>
      <c r="D42" s="45"/>
      <c r="E42" s="46"/>
      <c r="F42" s="12"/>
      <c r="G42" s="20"/>
      <c r="H42" s="20"/>
      <c r="I42" s="20"/>
      <c r="J42" s="20"/>
      <c r="K42" s="20"/>
      <c r="L42" s="20"/>
    </row>
    <row r="43" spans="1:12" s="2" customFormat="1" ht="25.5" customHeight="1">
      <c r="A43" s="23" t="s">
        <v>64</v>
      </c>
      <c r="B43" s="44" t="s">
        <v>65</v>
      </c>
      <c r="C43" s="45"/>
      <c r="D43" s="45"/>
      <c r="E43" s="46"/>
      <c r="F43" s="12"/>
      <c r="G43" s="20"/>
      <c r="H43" s="20"/>
      <c r="I43" s="20"/>
      <c r="J43" s="20"/>
      <c r="K43" s="20"/>
      <c r="L43" s="20"/>
    </row>
    <row r="44" spans="1:12" s="2" customFormat="1" ht="25.5" customHeight="1">
      <c r="A44" s="23" t="s">
        <v>66</v>
      </c>
      <c r="B44" s="44" t="s">
        <v>67</v>
      </c>
      <c r="C44" s="45"/>
      <c r="D44" s="45"/>
      <c r="E44" s="46"/>
      <c r="F44" s="12"/>
      <c r="G44" s="20">
        <v>13360.59</v>
      </c>
      <c r="H44" s="20"/>
      <c r="I44" s="20">
        <f>SUM(G44)+SUM(H44)</f>
        <v>13360.59</v>
      </c>
      <c r="J44" s="20">
        <v>18127.28</v>
      </c>
      <c r="K44" s="20"/>
      <c r="L44" s="20">
        <f t="shared" si="0"/>
        <v>18127.28</v>
      </c>
    </row>
    <row r="45" spans="1:12" s="2" customFormat="1" ht="25.5" customHeight="1">
      <c r="A45" s="23" t="s">
        <v>68</v>
      </c>
      <c r="B45" s="44" t="s">
        <v>69</v>
      </c>
      <c r="C45" s="45"/>
      <c r="D45" s="45"/>
      <c r="E45" s="46"/>
      <c r="F45" s="12"/>
      <c r="G45" s="20"/>
      <c r="H45" s="20"/>
      <c r="I45" s="20"/>
      <c r="J45" s="20"/>
      <c r="K45" s="20"/>
      <c r="L45" s="20"/>
    </row>
    <row r="46" spans="1:12" s="2" customFormat="1" ht="25.5" customHeight="1">
      <c r="A46" s="23" t="s">
        <v>70</v>
      </c>
      <c r="B46" s="44" t="s">
        <v>71</v>
      </c>
      <c r="C46" s="45"/>
      <c r="D46" s="45"/>
      <c r="E46" s="46"/>
      <c r="F46" s="12"/>
      <c r="G46" s="20">
        <v>910</v>
      </c>
      <c r="H46" s="20"/>
      <c r="I46" s="20">
        <f>SUM(G46)+SUM(H46)</f>
        <v>910</v>
      </c>
      <c r="J46" s="20">
        <v>1646</v>
      </c>
      <c r="K46" s="20"/>
      <c r="L46" s="20">
        <f t="shared" si="0"/>
        <v>1646</v>
      </c>
    </row>
    <row r="47" spans="1:12" s="2" customFormat="1" ht="25.5" customHeight="1">
      <c r="A47" s="26" t="s">
        <v>72</v>
      </c>
      <c r="B47" s="56" t="s">
        <v>73</v>
      </c>
      <c r="C47" s="57"/>
      <c r="D47" s="57"/>
      <c r="E47" s="58"/>
      <c r="F47" s="12"/>
      <c r="G47" s="20">
        <f>SUM(G48:G50)</f>
        <v>19930</v>
      </c>
      <c r="H47" s="20"/>
      <c r="I47" s="20">
        <f>SUM(G47)+SUM(H47)</f>
        <v>19930</v>
      </c>
      <c r="J47" s="20">
        <f>SUM(J48:J50)</f>
        <v>7422.99</v>
      </c>
      <c r="K47" s="20"/>
      <c r="L47" s="20">
        <f t="shared" si="0"/>
        <v>7422.99</v>
      </c>
    </row>
    <row r="48" spans="1:12" s="2" customFormat="1" ht="25.5" customHeight="1">
      <c r="A48" s="17" t="s">
        <v>13</v>
      </c>
      <c r="B48" s="53" t="s">
        <v>74</v>
      </c>
      <c r="C48" s="54"/>
      <c r="D48" s="54"/>
      <c r="E48" s="55"/>
      <c r="F48" s="12"/>
      <c r="G48" s="20">
        <v>19930</v>
      </c>
      <c r="H48" s="20"/>
      <c r="I48" s="20">
        <f>SUM(G48)+SUM(H48)</f>
        <v>19930</v>
      </c>
      <c r="J48" s="20">
        <v>7422.99</v>
      </c>
      <c r="K48" s="20"/>
      <c r="L48" s="20">
        <f t="shared" si="0"/>
        <v>7422.99</v>
      </c>
    </row>
    <row r="49" spans="1:12" s="2" customFormat="1" ht="25.5" customHeight="1">
      <c r="A49" s="17" t="s">
        <v>33</v>
      </c>
      <c r="B49" s="51" t="s">
        <v>75</v>
      </c>
      <c r="C49" s="52"/>
      <c r="D49" s="52"/>
      <c r="E49" s="40"/>
      <c r="F49" s="12"/>
      <c r="G49" s="20"/>
      <c r="H49" s="20"/>
      <c r="I49" s="20"/>
      <c r="J49" s="20"/>
      <c r="K49" s="20"/>
      <c r="L49" s="20"/>
    </row>
    <row r="50" spans="1:12" s="2" customFormat="1" ht="25.5" customHeight="1">
      <c r="A50" s="17" t="s">
        <v>46</v>
      </c>
      <c r="B50" s="51" t="s">
        <v>76</v>
      </c>
      <c r="C50" s="52"/>
      <c r="D50" s="52"/>
      <c r="E50" s="40"/>
      <c r="F50" s="12"/>
      <c r="G50" s="20"/>
      <c r="H50" s="20"/>
      <c r="I50" s="20"/>
      <c r="J50" s="20"/>
      <c r="K50" s="20"/>
      <c r="L50" s="20"/>
    </row>
    <row r="51" spans="1:12" s="2" customFormat="1" ht="25.5" customHeight="1">
      <c r="A51" s="17" t="s">
        <v>77</v>
      </c>
      <c r="B51" s="14" t="s">
        <v>105</v>
      </c>
      <c r="C51" s="15"/>
      <c r="D51" s="15"/>
      <c r="E51" s="16"/>
      <c r="F51" s="12"/>
      <c r="G51" s="20"/>
      <c r="H51" s="20"/>
      <c r="I51" s="20"/>
      <c r="J51" s="20"/>
      <c r="K51" s="20"/>
      <c r="L51" s="20"/>
    </row>
    <row r="52" spans="1:12" s="2" customFormat="1" ht="25.5" customHeight="1">
      <c r="A52" s="17" t="s">
        <v>81</v>
      </c>
      <c r="B52" s="53" t="s">
        <v>106</v>
      </c>
      <c r="C52" s="54"/>
      <c r="D52" s="54"/>
      <c r="E52" s="55"/>
      <c r="F52" s="12"/>
      <c r="G52" s="20"/>
      <c r="H52" s="20"/>
      <c r="I52" s="20"/>
      <c r="J52" s="20"/>
      <c r="K52" s="20"/>
      <c r="L52" s="20"/>
    </row>
    <row r="53" spans="1:12" s="2" customFormat="1" ht="25.5" customHeight="1">
      <c r="A53" s="17" t="s">
        <v>82</v>
      </c>
      <c r="B53" s="51" t="s">
        <v>107</v>
      </c>
      <c r="C53" s="52"/>
      <c r="D53" s="52"/>
      <c r="E53" s="40"/>
      <c r="F53" s="12"/>
      <c r="G53" s="20"/>
      <c r="H53" s="20"/>
      <c r="I53" s="20"/>
      <c r="J53" s="20"/>
      <c r="K53" s="20"/>
      <c r="L53" s="20"/>
    </row>
    <row r="54" spans="1:12" s="2" customFormat="1" ht="25.5" customHeight="1">
      <c r="A54" s="26" t="s">
        <v>84</v>
      </c>
      <c r="B54" s="56" t="s">
        <v>85</v>
      </c>
      <c r="C54" s="57"/>
      <c r="D54" s="57"/>
      <c r="E54" s="58"/>
      <c r="F54" s="12"/>
      <c r="G54" s="20">
        <f>SUM(G55)-SUM(G56)-SUM(G57)+SUM(G58)-SUM(G63)+SUM(G64)+SUM(G65)</f>
        <v>20000</v>
      </c>
      <c r="H54" s="20"/>
      <c r="I54" s="20">
        <f>SUM(G54)+SUM(H54)</f>
        <v>20000</v>
      </c>
      <c r="J54" s="20">
        <f>SUM(J55)-SUM(J56)-SUM(J57)+SUM(J58)-SUM(J63)+SUM(J64)+SUM(J65)</f>
        <v>7449</v>
      </c>
      <c r="K54" s="20"/>
      <c r="L54" s="20">
        <f t="shared" si="0"/>
        <v>7449</v>
      </c>
    </row>
    <row r="55" spans="1:12" s="2" customFormat="1" ht="25.5" customHeight="1">
      <c r="A55" s="17" t="s">
        <v>13</v>
      </c>
      <c r="B55" s="47" t="s">
        <v>86</v>
      </c>
      <c r="C55" s="45"/>
      <c r="D55" s="45"/>
      <c r="E55" s="46"/>
      <c r="F55" s="12"/>
      <c r="G55" s="20"/>
      <c r="H55" s="20"/>
      <c r="I55" s="20"/>
      <c r="J55" s="20"/>
      <c r="K55" s="20"/>
      <c r="L55" s="20"/>
    </row>
    <row r="56" spans="1:12" s="2" customFormat="1" ht="25.5" customHeight="1">
      <c r="A56" s="17" t="s">
        <v>33</v>
      </c>
      <c r="B56" s="47" t="s">
        <v>87</v>
      </c>
      <c r="C56" s="45"/>
      <c r="D56" s="45"/>
      <c r="E56" s="46"/>
      <c r="F56" s="12"/>
      <c r="G56" s="20"/>
      <c r="H56" s="20"/>
      <c r="I56" s="20"/>
      <c r="J56" s="20"/>
      <c r="K56" s="20"/>
      <c r="L56" s="20"/>
    </row>
    <row r="57" spans="1:12" s="2" customFormat="1" ht="25.5" customHeight="1">
      <c r="A57" s="17" t="s">
        <v>46</v>
      </c>
      <c r="B57" s="53" t="s">
        <v>88</v>
      </c>
      <c r="C57" s="54"/>
      <c r="D57" s="54"/>
      <c r="E57" s="55"/>
      <c r="F57" s="12"/>
      <c r="G57" s="20"/>
      <c r="H57" s="20"/>
      <c r="I57" s="20"/>
      <c r="J57" s="20"/>
      <c r="K57" s="20"/>
      <c r="L57" s="20"/>
    </row>
    <row r="58" spans="1:12" s="2" customFormat="1" ht="25.5" customHeight="1">
      <c r="A58" s="17" t="s">
        <v>89</v>
      </c>
      <c r="B58" s="53" t="s">
        <v>108</v>
      </c>
      <c r="C58" s="54"/>
      <c r="D58" s="54"/>
      <c r="E58" s="55"/>
      <c r="F58" s="12"/>
      <c r="G58" s="20">
        <f>SUM(G59:G62)</f>
        <v>20000</v>
      </c>
      <c r="H58" s="20"/>
      <c r="I58" s="20">
        <f>SUM(G58)+SUM(H58)</f>
        <v>20000</v>
      </c>
      <c r="J58" s="20">
        <f>SUM(J59:J62)</f>
        <v>7449</v>
      </c>
      <c r="K58" s="20"/>
      <c r="L58" s="20">
        <f t="shared" si="0"/>
        <v>7449</v>
      </c>
    </row>
    <row r="59" spans="1:12" s="2" customFormat="1" ht="25.5" customHeight="1">
      <c r="A59" s="22" t="s">
        <v>78</v>
      </c>
      <c r="B59" s="47" t="s">
        <v>109</v>
      </c>
      <c r="C59" s="45"/>
      <c r="D59" s="45"/>
      <c r="E59" s="46"/>
      <c r="F59" s="12"/>
      <c r="G59" s="20"/>
      <c r="H59" s="20"/>
      <c r="I59" s="20"/>
      <c r="J59" s="20"/>
      <c r="K59" s="20"/>
      <c r="L59" s="20"/>
    </row>
    <row r="60" spans="1:12" s="2" customFormat="1" ht="25.5" customHeight="1">
      <c r="A60" s="22" t="s">
        <v>79</v>
      </c>
      <c r="B60" s="47" t="s">
        <v>110</v>
      </c>
      <c r="C60" s="45"/>
      <c r="D60" s="45"/>
      <c r="E60" s="46"/>
      <c r="F60" s="12"/>
      <c r="G60" s="20">
        <v>20000</v>
      </c>
      <c r="H60" s="20"/>
      <c r="I60" s="20">
        <f>SUM(G60)+SUM(H60)</f>
        <v>20000</v>
      </c>
      <c r="J60" s="20">
        <v>6750</v>
      </c>
      <c r="K60" s="20"/>
      <c r="L60" s="20">
        <f t="shared" si="0"/>
        <v>6750</v>
      </c>
    </row>
    <row r="61" spans="1:12" s="2" customFormat="1" ht="25.5" customHeight="1">
      <c r="A61" s="22" t="s">
        <v>80</v>
      </c>
      <c r="B61" s="53" t="s">
        <v>111</v>
      </c>
      <c r="C61" s="45"/>
      <c r="D61" s="45"/>
      <c r="E61" s="46"/>
      <c r="F61" s="12"/>
      <c r="G61" s="20"/>
      <c r="H61" s="20"/>
      <c r="I61" s="20"/>
      <c r="J61" s="20"/>
      <c r="K61" s="20"/>
      <c r="L61" s="20"/>
    </row>
    <row r="62" spans="1:12" s="2" customFormat="1" ht="25.5" customHeight="1">
      <c r="A62" s="22" t="s">
        <v>90</v>
      </c>
      <c r="B62" s="47" t="s">
        <v>112</v>
      </c>
      <c r="C62" s="45"/>
      <c r="D62" s="45"/>
      <c r="E62" s="46"/>
      <c r="F62" s="12"/>
      <c r="G62" s="20"/>
      <c r="H62" s="20"/>
      <c r="I62" s="20"/>
      <c r="J62" s="20">
        <v>699</v>
      </c>
      <c r="K62" s="20"/>
      <c r="L62" s="20">
        <f t="shared" si="0"/>
        <v>699</v>
      </c>
    </row>
    <row r="63" spans="1:12" s="2" customFormat="1" ht="25.5" customHeight="1">
      <c r="A63" s="22" t="s">
        <v>81</v>
      </c>
      <c r="B63" s="51" t="s">
        <v>113</v>
      </c>
      <c r="C63" s="52"/>
      <c r="D63" s="52"/>
      <c r="E63" s="40"/>
      <c r="F63" s="12"/>
      <c r="G63" s="20"/>
      <c r="H63" s="20"/>
      <c r="I63" s="20"/>
      <c r="J63" s="20"/>
      <c r="K63" s="20"/>
      <c r="L63" s="20"/>
    </row>
    <row r="64" spans="1:12" s="2" customFormat="1" ht="25.5" customHeight="1">
      <c r="A64" s="22" t="s">
        <v>82</v>
      </c>
      <c r="B64" s="51" t="s">
        <v>91</v>
      </c>
      <c r="C64" s="86"/>
      <c r="D64" s="86"/>
      <c r="E64" s="87"/>
      <c r="F64" s="12"/>
      <c r="G64" s="20"/>
      <c r="H64" s="20"/>
      <c r="I64" s="20"/>
      <c r="J64" s="20"/>
      <c r="K64" s="20"/>
      <c r="L64" s="20"/>
    </row>
    <row r="65" spans="1:12" s="2" customFormat="1" ht="25.5" customHeight="1">
      <c r="A65" s="22" t="s">
        <v>83</v>
      </c>
      <c r="B65" s="44" t="s">
        <v>92</v>
      </c>
      <c r="C65" s="45"/>
      <c r="D65" s="45"/>
      <c r="E65" s="46"/>
      <c r="F65" s="12"/>
      <c r="G65" s="20"/>
      <c r="H65" s="20"/>
      <c r="I65" s="20"/>
      <c r="J65" s="20"/>
      <c r="K65" s="20"/>
      <c r="L65" s="20"/>
    </row>
    <row r="66" spans="1:12" s="2" customFormat="1" ht="25.5" customHeight="1">
      <c r="A66" s="26" t="s">
        <v>93</v>
      </c>
      <c r="B66" s="83" t="s">
        <v>94</v>
      </c>
      <c r="C66" s="84"/>
      <c r="D66" s="84"/>
      <c r="E66" s="85"/>
      <c r="F66" s="12"/>
      <c r="G66" s="20"/>
      <c r="H66" s="20"/>
      <c r="I66" s="20"/>
      <c r="J66" s="20"/>
      <c r="K66" s="20"/>
      <c r="L66" s="20"/>
    </row>
    <row r="67" spans="1:12" s="2" customFormat="1" ht="25.5" customHeight="1">
      <c r="A67" s="26"/>
      <c r="B67" s="56" t="s">
        <v>95</v>
      </c>
      <c r="C67" s="45"/>
      <c r="D67" s="45"/>
      <c r="E67" s="46"/>
      <c r="F67" s="12"/>
      <c r="G67" s="20">
        <f>SUM(G69)-SUM(G68)</f>
        <v>-1216.1799999999998</v>
      </c>
      <c r="H67" s="20"/>
      <c r="I67" s="20">
        <f>SUM(G67)+SUM(H67)</f>
        <v>-1216.1799999999998</v>
      </c>
      <c r="J67" s="20">
        <f>SUM(J69)-SUM(J68)</f>
        <v>-3162.29</v>
      </c>
      <c r="K67" s="20"/>
      <c r="L67" s="20">
        <f t="shared" si="0"/>
        <v>-3162.29</v>
      </c>
    </row>
    <row r="68" spans="1:12" s="2" customFormat="1" ht="25.5" customHeight="1">
      <c r="A68" s="25"/>
      <c r="B68" s="56" t="s">
        <v>96</v>
      </c>
      <c r="C68" s="45"/>
      <c r="D68" s="45"/>
      <c r="E68" s="46"/>
      <c r="F68" s="12"/>
      <c r="G68" s="20">
        <v>3648.16</v>
      </c>
      <c r="H68" s="20"/>
      <c r="I68" s="20">
        <f>SUM(G68)+SUM(H68)</f>
        <v>3648.16</v>
      </c>
      <c r="J68" s="20">
        <v>6810.45</v>
      </c>
      <c r="K68" s="20"/>
      <c r="L68" s="20">
        <f t="shared" si="0"/>
        <v>6810.45</v>
      </c>
    </row>
    <row r="69" spans="1:12" s="2" customFormat="1" ht="25.5" customHeight="1">
      <c r="A69" s="27"/>
      <c r="B69" s="89" t="s">
        <v>97</v>
      </c>
      <c r="C69" s="45"/>
      <c r="D69" s="45"/>
      <c r="E69" s="46"/>
      <c r="F69" s="12"/>
      <c r="G69" s="20">
        <v>2431.98</v>
      </c>
      <c r="H69" s="20"/>
      <c r="I69" s="20">
        <f>SUM(G69)+SUM(H69)</f>
        <v>2431.98</v>
      </c>
      <c r="J69" s="20">
        <v>3648.16</v>
      </c>
      <c r="K69" s="20"/>
      <c r="L69" s="20">
        <f t="shared" si="0"/>
        <v>3648.16</v>
      </c>
    </row>
    <row r="70" spans="1:12" s="2" customFormat="1" ht="12.75">
      <c r="A70" s="18"/>
      <c r="B70" s="19"/>
      <c r="C70" s="19"/>
      <c r="D70" s="19"/>
      <c r="E70" s="19"/>
      <c r="F70" s="19"/>
      <c r="G70" s="3"/>
      <c r="H70" s="3"/>
      <c r="I70" s="3"/>
      <c r="J70" s="3"/>
      <c r="K70" s="3"/>
      <c r="L70" s="3"/>
    </row>
    <row r="71" spans="1:13" s="2" customFormat="1" ht="12.75">
      <c r="A71" s="29"/>
      <c r="B71" s="93" t="s">
        <v>121</v>
      </c>
      <c r="C71" s="34"/>
      <c r="D71" s="34"/>
      <c r="E71" s="34"/>
      <c r="F71" s="34"/>
      <c r="G71" s="34"/>
      <c r="H71" s="35"/>
      <c r="I71" s="36"/>
      <c r="J71" s="93" t="s">
        <v>122</v>
      </c>
      <c r="K71" s="34"/>
      <c r="L71" s="24"/>
      <c r="M71" s="24"/>
    </row>
    <row r="72" spans="1:13" s="2" customFormat="1" ht="12.75">
      <c r="A72" s="42"/>
      <c r="B72" s="42"/>
      <c r="C72" s="42"/>
      <c r="D72" s="42"/>
      <c r="E72" s="42"/>
      <c r="F72" s="42"/>
      <c r="G72" s="42"/>
      <c r="H72" s="31" t="s">
        <v>115</v>
      </c>
      <c r="I72" s="7"/>
      <c r="J72" s="43"/>
      <c r="K72" s="43"/>
      <c r="L72" s="24"/>
      <c r="M72" s="24"/>
    </row>
    <row r="73" spans="12:13" s="2" customFormat="1" ht="12.75">
      <c r="L73" s="24"/>
      <c r="M73" s="24"/>
    </row>
    <row r="74" spans="1:13" s="2" customFormat="1" ht="12.75">
      <c r="A74" s="32"/>
      <c r="B74" s="94" t="s">
        <v>123</v>
      </c>
      <c r="C74" s="37"/>
      <c r="D74" s="37"/>
      <c r="E74" s="37"/>
      <c r="F74" s="37"/>
      <c r="G74" s="37"/>
      <c r="H74" s="38"/>
      <c r="I74" s="39"/>
      <c r="J74" s="94" t="s">
        <v>124</v>
      </c>
      <c r="K74" s="37"/>
      <c r="L74" s="24"/>
      <c r="M74" s="24"/>
    </row>
    <row r="75" spans="1:13" s="2" customFormat="1" ht="12.75">
      <c r="A75" s="91"/>
      <c r="B75" s="91"/>
      <c r="C75" s="91"/>
      <c r="D75" s="91"/>
      <c r="E75" s="91"/>
      <c r="F75" s="91"/>
      <c r="G75" s="91"/>
      <c r="H75" s="33" t="s">
        <v>115</v>
      </c>
      <c r="I75" s="30"/>
      <c r="J75" s="41"/>
      <c r="K75" s="41"/>
      <c r="L75" s="24"/>
      <c r="M75" s="24"/>
    </row>
    <row r="76" spans="2:13" s="2" customFormat="1" ht="12.75">
      <c r="B76" s="90"/>
      <c r="C76" s="90"/>
      <c r="D76" s="90"/>
      <c r="E76" s="90"/>
      <c r="F76" s="90"/>
      <c r="G76" s="90"/>
      <c r="H76" s="90"/>
      <c r="I76" s="29"/>
      <c r="J76" s="28" t="s">
        <v>98</v>
      </c>
      <c r="K76" s="88"/>
      <c r="L76" s="88"/>
      <c r="M76" s="88"/>
    </row>
    <row r="77" spans="2:13" s="2" customFormat="1" ht="12.75">
      <c r="B77" s="29"/>
      <c r="C77" s="29"/>
      <c r="D77" s="29"/>
      <c r="E77" s="29"/>
      <c r="F77" s="29"/>
      <c r="G77" s="29"/>
      <c r="H77" s="29"/>
      <c r="I77" s="29"/>
      <c r="J77" s="28"/>
      <c r="K77" s="28"/>
      <c r="L77" s="28"/>
      <c r="M77" s="28"/>
    </row>
    <row r="78" spans="5:9" s="2" customFormat="1" ht="12.75" customHeight="1">
      <c r="E78" s="3"/>
      <c r="H78" s="21"/>
      <c r="I78" s="21"/>
    </row>
  </sheetData>
  <mergeCells count="74">
    <mergeCell ref="K76:M76"/>
    <mergeCell ref="B68:E68"/>
    <mergeCell ref="B69:E69"/>
    <mergeCell ref="B76:H76"/>
    <mergeCell ref="A75:G75"/>
    <mergeCell ref="B66:E66"/>
    <mergeCell ref="B64:E64"/>
    <mergeCell ref="B65:E65"/>
    <mergeCell ref="B67:E67"/>
    <mergeCell ref="B63:E63"/>
    <mergeCell ref="B62:E62"/>
    <mergeCell ref="B60:E60"/>
    <mergeCell ref="B61:E61"/>
    <mergeCell ref="B36:E36"/>
    <mergeCell ref="B37:E37"/>
    <mergeCell ref="B19:E19"/>
    <mergeCell ref="B56:E56"/>
    <mergeCell ref="B32:E32"/>
    <mergeCell ref="B33:E33"/>
    <mergeCell ref="B34:E34"/>
    <mergeCell ref="B35:E35"/>
    <mergeCell ref="J11:L11"/>
    <mergeCell ref="F10:L10"/>
    <mergeCell ref="B13:E13"/>
    <mergeCell ref="B14:E14"/>
    <mergeCell ref="A11:A12"/>
    <mergeCell ref="B11:E12"/>
    <mergeCell ref="F11:F12"/>
    <mergeCell ref="G11:I11"/>
    <mergeCell ref="B21:E21"/>
    <mergeCell ref="A3:K3"/>
    <mergeCell ref="A4:F4"/>
    <mergeCell ref="A5:K5"/>
    <mergeCell ref="A6:K6"/>
    <mergeCell ref="A8:K8"/>
    <mergeCell ref="A9:K9"/>
    <mergeCell ref="B28:E28"/>
    <mergeCell ref="B29:E29"/>
    <mergeCell ref="B30:E30"/>
    <mergeCell ref="B15:E15"/>
    <mergeCell ref="B16:E16"/>
    <mergeCell ref="B17:E17"/>
    <mergeCell ref="B18:E18"/>
    <mergeCell ref="B20:E20"/>
    <mergeCell ref="B22:E22"/>
    <mergeCell ref="B23:E23"/>
    <mergeCell ref="B24:E24"/>
    <mergeCell ref="B25:E25"/>
    <mergeCell ref="B26:E26"/>
    <mergeCell ref="B27:E27"/>
    <mergeCell ref="B58:E58"/>
    <mergeCell ref="B39:E39"/>
    <mergeCell ref="B46:E46"/>
    <mergeCell ref="B48:E48"/>
    <mergeCell ref="B47:E47"/>
    <mergeCell ref="B40:E40"/>
    <mergeCell ref="B31:E31"/>
    <mergeCell ref="J75:K75"/>
    <mergeCell ref="A72:G72"/>
    <mergeCell ref="J72:K72"/>
    <mergeCell ref="B50:E50"/>
    <mergeCell ref="B52:E52"/>
    <mergeCell ref="B53:E53"/>
    <mergeCell ref="B54:E54"/>
    <mergeCell ref="B57:E57"/>
    <mergeCell ref="B41:E41"/>
    <mergeCell ref="B55:E55"/>
    <mergeCell ref="B59:E59"/>
    <mergeCell ref="B42:E42"/>
    <mergeCell ref="B43:E43"/>
    <mergeCell ref="B44:E44"/>
    <mergeCell ref="B45:E45"/>
    <mergeCell ref="B38:E38"/>
    <mergeCell ref="B49:E49"/>
  </mergeCells>
  <printOptions/>
  <pageMargins left="0" right="0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2015-03-19T14:02:10Z</cp:lastPrinted>
  <dcterms:created xsi:type="dcterms:W3CDTF">2009-07-20T14:30:53Z</dcterms:created>
  <dcterms:modified xsi:type="dcterms:W3CDTF">2015-03-19T14:02:33Z</dcterms:modified>
  <cp:category/>
  <cp:version/>
  <cp:contentType/>
  <cp:contentStatus/>
</cp:coreProperties>
</file>