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'2'!$15:$15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5" authorId="0">
      <text>
        <r>
          <rPr>
            <sz val="9"/>
            <rFont val="Tahoma"/>
            <family val="2"/>
          </rPr>
          <t>#02_1_G39#</t>
        </r>
      </text>
    </comment>
    <comment ref="F64" authorId="0">
      <text>
        <r>
          <rPr>
            <sz val="9"/>
            <rFont val="Tahoma"/>
            <family val="2"/>
          </rPr>
          <t>#02_1_G68#</t>
        </r>
      </text>
    </comment>
    <comment ref="F70" authorId="0">
      <text>
        <r>
          <rPr>
            <sz val="9"/>
            <rFont val="Tahoma"/>
            <family val="2"/>
          </rPr>
          <t>#02_1_G74#</t>
        </r>
      </text>
    </comment>
    <comment ref="F72" authorId="0">
      <text>
        <r>
          <rPr>
            <sz val="9"/>
            <rFont val="Tahoma"/>
            <family val="2"/>
          </rPr>
          <t>#02_1_G76#</t>
        </r>
      </text>
    </comment>
    <comment ref="F73" authorId="0">
      <text>
        <r>
          <rPr>
            <sz val="9"/>
            <rFont val="Tahoma"/>
            <family val="2"/>
          </rPr>
          <t>#02_1_G77#</t>
        </r>
      </text>
    </comment>
    <comment ref="F74" authorId="0">
      <text>
        <r>
          <rPr>
            <sz val="9"/>
            <rFont val="Tahoma"/>
            <family val="2"/>
          </rPr>
          <t>#02_1_G78#</t>
        </r>
      </text>
    </comment>
    <comment ref="F77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<sst xmlns="http://schemas.openxmlformats.org/spreadsheetml/2006/main" count="167" uniqueCount="134">
  <si>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</si>
  <si>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</si>
  <si>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</si>
  <si>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</si>
  <si>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</si>
  <si>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</si>
  <si>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</si>
  <si>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</si>
  <si>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</si>
  <si>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</si>
  <si>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</si>
  <si>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</si>
  <si>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</si>
  <si>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</si>
  <si>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</si>
  <si>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</si>
  <si>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</si>
  <si>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</si>
  <si>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</si>
  <si>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</si>
  <si>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</si>
  <si>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</si>
  <si>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</si>
  <si>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</si>
  <si>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</si>
  <si>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</si>
  <si>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</si>
  <si>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</si>
  <si>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</si>
  <si>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</si>
  <si>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</si>
  <si>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</si>
  <si>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</si>
  <si>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</si>
  <si>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</si>
  <si>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</si>
  <si>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</si>
  <si>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</si>
  <si>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</si>
  <si>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</si>
  <si>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</si>
  <si>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</si>
  <si>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</si>
  <si>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</si>
  <si>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</si>
  <si>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</si>
  <si>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</si>
  <si>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</si>
  <si>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</si>
  <si>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</si>
  <si>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</si>
  <si>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</si>
  <si>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</si>
  <si>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</si>
  <si>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</si>
  <si>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</si>
  <si>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</si>
  <si>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</si>
  <si>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</si>
  <si>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</si>
  <si>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</si>
  <si>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</si>
  <si>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</si>
  <si>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</si>
  <si>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</si>
  <si>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</si>
  <si>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</si>
  <si>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</si>
  <si>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</si>
  <si>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</si>
  <si>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</si>
  <si>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</si>
  <si>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</si>
  <si>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</si>
  <si>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</si>
  <si>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</si>
  <si>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</si>
  <si>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</si>
  <si>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</si>
  <si>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</si>
  <si>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</si>
  <si>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</si>
  <si>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</si>
  <si>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</si>
  <si>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</si>
  <si>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</si>
  <si>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</si>
  <si>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</si>
  <si>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</si>
  <si>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</si>
  <si>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</si>
  <si>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</si>
  <si>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</si>
  <si>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</si>
  <si>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</si>
  <si>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</si>
  <si>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</si>
  <si>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</si>
  <si>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</si>
  <si>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</si>
  <si>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</si>
  <si>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</si>
  <si>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</si>
  <si>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</si>
  <si>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</si>
  <si>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</si>
  <si>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</si>
  <si>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</si>
  <si>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</si>
  <si>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</si>
  <si>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</si>
  <si>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</si>
  <si>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</si>
  <si>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</si>
  <si>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</si>
  <si>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</si>
  <si>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</si>
  <si>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</si>
  <si>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</si>
  <si>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</si>
  <si>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</si>
  <si>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(parašas)</t>
  </si>
  <si>
    <t>Pateikimo valiuta ir tikslumas: eurais arba tūkstančiais eurų</t>
  </si>
  <si>
    <t>PAGAL  2017.12.31 D. DUOMENIS</t>
  </si>
  <si>
    <t>PALANGOS  LOPŠELIO-DARŽELIO  "ŽILVINAS"  2017 METŲ FINANSINIŲ ATASKAITŲ RINKINYS</t>
  </si>
  <si>
    <t>PALANGOS  LOPŠELIS-DARŽELIS  "ŽILVINAS"</t>
  </si>
  <si>
    <t>Į.k. 190274183,  Palanga   Sodų  g. 63</t>
  </si>
  <si>
    <t>2018.03.15.   Nr. 4.</t>
  </si>
  <si>
    <t>Direktorė</t>
  </si>
  <si>
    <t>Rasa Jurgutienė</t>
  </si>
  <si>
    <t xml:space="preserve">                            Vyr.buhalterė</t>
  </si>
  <si>
    <t>Irena Semėnienė</t>
  </si>
  <si>
    <t>Kitas ilgalaikis materialusis turtas</t>
  </si>
  <si>
    <t>Per vienus metus gautinos sumos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</si>
</sst>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trike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2" fontId="11" fillId="33" borderId="12" xfId="0" applyNumberFormat="1" applyFont="1" applyFill="1" applyBorder="1" applyAlignment="1">
      <alignment horizontal="right" vertical="center"/>
    </xf>
    <xf numFmtId="2" fontId="11" fillId="33" borderId="13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 wrapText="1"/>
    </xf>
    <xf numFmtId="16" fontId="11" fillId="33" borderId="16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 wrapText="1"/>
    </xf>
    <xf numFmtId="16" fontId="11" fillId="33" borderId="13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2" fontId="16" fillId="33" borderId="13" xfId="0" applyNumberFormat="1" applyFont="1" applyFill="1" applyBorder="1" applyAlignment="1">
      <alignment horizontal="right" vertical="center"/>
    </xf>
    <xf numFmtId="2" fontId="16" fillId="33" borderId="12" xfId="0" applyNumberFormat="1" applyFont="1" applyFill="1" applyBorder="1" applyAlignment="1">
      <alignment horizontal="right"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 quotePrefix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zoomScaleSheetLayoutView="100" zoomScalePageLayoutView="0" workbookViewId="0" topLeftCell="A1">
      <selection activeCell="A9" sqref="A9:G10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61.7109375" style="4" customWidth="1"/>
    <col min="5" max="5" width="7.7109375" style="7" customWidth="1"/>
    <col min="6" max="6" width="14.57421875" style="3" customWidth="1"/>
    <col min="7" max="7" width="16.57421875" style="3" customWidth="1"/>
    <col min="8" max="8" width="5.28125" style="3" customWidth="1"/>
    <col min="9" max="16384" width="9.140625" style="3" customWidth="1"/>
  </cols>
  <sheetData>
    <row r="1" spans="1:7" ht="12.75">
      <c r="A1" s="13"/>
      <c r="B1" s="7"/>
      <c r="C1" s="7"/>
      <c r="D1" s="7"/>
      <c r="E1" s="14"/>
      <c r="F1" s="13"/>
      <c r="G1" s="13"/>
    </row>
    <row r="2" spans="1:7" ht="12.75">
      <c r="A2" s="20" t="s">
        <v>124</v>
      </c>
      <c r="B2" s="19"/>
      <c r="C2" s="19"/>
      <c r="D2" s="19"/>
      <c r="E2" s="21"/>
      <c r="F2" s="22"/>
      <c r="G2" s="22"/>
    </row>
    <row r="3" spans="5:7" ht="12.75">
      <c r="E3" s="108" t="s">
        <v>107</v>
      </c>
      <c r="F3" s="109"/>
      <c r="G3" s="109"/>
    </row>
    <row r="4" ht="12.75"/>
    <row r="5" spans="1:7" ht="24" customHeight="1">
      <c r="A5" s="110" t="s">
        <v>125</v>
      </c>
      <c r="B5" s="111"/>
      <c r="C5" s="111"/>
      <c r="D5" s="111"/>
      <c r="E5" s="111"/>
      <c r="F5" s="112"/>
      <c r="G5" s="112"/>
    </row>
    <row r="6" spans="1:7" ht="12.75">
      <c r="A6" s="99"/>
      <c r="B6" s="98"/>
      <c r="C6" s="98"/>
      <c r="D6" s="98"/>
      <c r="E6" s="98"/>
      <c r="F6" s="113"/>
      <c r="G6" s="113"/>
    </row>
    <row r="7" spans="1:7" ht="12.75" customHeight="1">
      <c r="A7" s="99" t="s">
        <v>126</v>
      </c>
      <c r="B7" s="98"/>
      <c r="C7" s="98"/>
      <c r="D7" s="98"/>
      <c r="E7" s="98"/>
      <c r="F7" s="113"/>
      <c r="G7" s="113"/>
    </row>
    <row r="8" spans="1:5" ht="12.75">
      <c r="A8" s="117"/>
      <c r="B8" s="113"/>
      <c r="C8" s="113"/>
      <c r="D8" s="113"/>
      <c r="E8" s="113"/>
    </row>
    <row r="9" spans="1:7" ht="12.75">
      <c r="A9" s="118" t="s">
        <v>0</v>
      </c>
      <c r="B9" s="119"/>
      <c r="C9" s="119"/>
      <c r="D9" s="119"/>
      <c r="E9" s="119"/>
      <c r="F9" s="120"/>
      <c r="G9" s="120"/>
    </row>
    <row r="10" spans="1:7" ht="12.75">
      <c r="A10" s="118" t="s">
        <v>123</v>
      </c>
      <c r="B10" s="119"/>
      <c r="C10" s="119"/>
      <c r="D10" s="119"/>
      <c r="E10" s="119"/>
      <c r="F10" s="120"/>
      <c r="G10" s="120"/>
    </row>
    <row r="11" spans="1:7" ht="12.75">
      <c r="A11" s="1"/>
      <c r="B11" s="9"/>
      <c r="C11" s="9"/>
      <c r="D11" s="9"/>
      <c r="E11" s="9"/>
      <c r="F11" s="10"/>
      <c r="G11" s="10"/>
    </row>
    <row r="12" spans="1:7" ht="12.75">
      <c r="A12" s="121" t="s">
        <v>127</v>
      </c>
      <c r="B12" s="122"/>
      <c r="C12" s="122"/>
      <c r="D12" s="122"/>
      <c r="E12" s="122"/>
      <c r="F12" s="123"/>
      <c r="G12" s="123"/>
    </row>
    <row r="13" spans="1:7" ht="12.75">
      <c r="A13" s="99"/>
      <c r="B13" s="99"/>
      <c r="C13" s="99"/>
      <c r="D13" s="99"/>
      <c r="E13" s="99"/>
      <c r="F13" s="124"/>
      <c r="G13" s="124"/>
    </row>
    <row r="14" spans="1:7" ht="12.75" customHeight="1">
      <c r="A14" s="1"/>
      <c r="B14" s="2"/>
      <c r="C14" s="2"/>
      <c r="D14" s="97" t="s">
        <v>122</v>
      </c>
      <c r="E14" s="97"/>
      <c r="F14" s="97"/>
      <c r="G14" s="97"/>
    </row>
    <row r="15" spans="1:7" ht="67.5" customHeight="1">
      <c r="A15" s="29" t="s">
        <v>1</v>
      </c>
      <c r="B15" s="114" t="s">
        <v>2</v>
      </c>
      <c r="C15" s="115"/>
      <c r="D15" s="116"/>
      <c r="E15" s="31" t="s">
        <v>3</v>
      </c>
      <c r="F15" s="32" t="s">
        <v>4</v>
      </c>
      <c r="G15" s="32" t="s">
        <v>5</v>
      </c>
    </row>
    <row r="16" spans="1:7" s="4" customFormat="1" ht="18" customHeight="1">
      <c r="A16" s="32" t="s">
        <v>6</v>
      </c>
      <c r="B16" s="33" t="s">
        <v>7</v>
      </c>
      <c r="C16" s="34"/>
      <c r="D16" s="23"/>
      <c r="E16" s="30"/>
      <c r="F16" s="26">
        <f>SUM(F17,F23,F34,F35)</f>
        <v>227052.87</v>
      </c>
      <c r="G16" s="26">
        <f>SUM(G17,G23,G34,G35)</f>
        <v>211203.75</v>
      </c>
    </row>
    <row r="17" spans="1:7" s="4" customFormat="1" ht="18" customHeight="1">
      <c r="A17" s="32" t="s">
        <v>8</v>
      </c>
      <c r="B17" s="35" t="s">
        <v>93</v>
      </c>
      <c r="C17" s="36"/>
      <c r="D17" s="37"/>
      <c r="E17" s="30"/>
      <c r="F17" s="25"/>
      <c r="G17" s="25"/>
    </row>
    <row r="18" spans="1:7" s="4" customFormat="1" ht="18" customHeight="1">
      <c r="A18" s="30" t="s">
        <v>9</v>
      </c>
      <c r="B18" s="34"/>
      <c r="C18" s="38" t="s">
        <v>10</v>
      </c>
      <c r="D18" s="39"/>
      <c r="E18" s="40"/>
      <c r="F18" s="25"/>
      <c r="G18" s="25"/>
    </row>
    <row r="19" spans="1:7" s="4" customFormat="1" ht="18" customHeight="1">
      <c r="A19" s="30" t="s">
        <v>11</v>
      </c>
      <c r="B19" s="34"/>
      <c r="C19" s="38" t="s">
        <v>108</v>
      </c>
      <c r="D19" s="41"/>
      <c r="E19" s="42"/>
      <c r="F19" s="25"/>
      <c r="G19" s="25"/>
    </row>
    <row r="20" spans="1:7" s="4" customFormat="1" ht="18" customHeight="1">
      <c r="A20" s="30" t="s">
        <v>12</v>
      </c>
      <c r="B20" s="34"/>
      <c r="C20" s="38" t="s">
        <v>13</v>
      </c>
      <c r="D20" s="41"/>
      <c r="E20" s="42"/>
      <c r="F20" s="25"/>
      <c r="G20" s="25"/>
    </row>
    <row r="21" spans="1:7" s="4" customFormat="1" ht="18" customHeight="1">
      <c r="A21" s="30" t="s">
        <v>14</v>
      </c>
      <c r="B21" s="34"/>
      <c r="C21" s="38" t="s">
        <v>113</v>
      </c>
      <c r="D21" s="41"/>
      <c r="E21" s="32"/>
      <c r="F21" s="25"/>
      <c r="G21" s="25"/>
    </row>
    <row r="22" spans="1:7" s="4" customFormat="1" ht="18" customHeight="1">
      <c r="A22" s="31" t="s">
        <v>91</v>
      </c>
      <c r="B22" s="34"/>
      <c r="C22" s="43" t="s">
        <v>80</v>
      </c>
      <c r="D22" s="39"/>
      <c r="E22" s="32"/>
      <c r="F22" s="25"/>
      <c r="G22" s="25"/>
    </row>
    <row r="23" spans="1:7" s="4" customFormat="1" ht="18" customHeight="1">
      <c r="A23" s="44" t="s">
        <v>15</v>
      </c>
      <c r="B23" s="45" t="s">
        <v>16</v>
      </c>
      <c r="C23" s="46"/>
      <c r="D23" s="47"/>
      <c r="E23" s="32">
        <v>47</v>
      </c>
      <c r="F23" s="25">
        <f>SUM(F24:F33)</f>
        <v>227052.87</v>
      </c>
      <c r="G23" s="25">
        <f>SUM(G24:G33)</f>
        <v>211203.75</v>
      </c>
    </row>
    <row r="24" spans="1:7" s="4" customFormat="1" ht="18" customHeight="1">
      <c r="A24" s="30" t="s">
        <v>17</v>
      </c>
      <c r="B24" s="34"/>
      <c r="C24" s="38" t="s">
        <v>18</v>
      </c>
      <c r="D24" s="41"/>
      <c r="E24" s="42"/>
      <c r="F24" s="25"/>
      <c r="G24" s="25"/>
    </row>
    <row r="25" spans="1:7" s="4" customFormat="1" ht="18" customHeight="1">
      <c r="A25" s="30" t="s">
        <v>19</v>
      </c>
      <c r="B25" s="34"/>
      <c r="C25" s="38" t="s">
        <v>20</v>
      </c>
      <c r="D25" s="41"/>
      <c r="E25" s="87">
        <v>47</v>
      </c>
      <c r="F25" s="25">
        <v>195912.67</v>
      </c>
      <c r="G25" s="25">
        <v>176042.09</v>
      </c>
    </row>
    <row r="26" spans="1:7" s="4" customFormat="1" ht="18" customHeight="1">
      <c r="A26" s="30" t="s">
        <v>21</v>
      </c>
      <c r="B26" s="34"/>
      <c r="C26" s="38" t="s">
        <v>22</v>
      </c>
      <c r="D26" s="41"/>
      <c r="E26" s="87"/>
      <c r="F26" s="25"/>
      <c r="G26" s="25"/>
    </row>
    <row r="27" spans="1:7" s="4" customFormat="1" ht="18" customHeight="1">
      <c r="A27" s="30" t="s">
        <v>23</v>
      </c>
      <c r="B27" s="34"/>
      <c r="C27" s="38" t="s">
        <v>24</v>
      </c>
      <c r="D27" s="41"/>
      <c r="E27" s="87"/>
      <c r="F27" s="25"/>
      <c r="G27" s="25"/>
    </row>
    <row r="28" spans="1:7" s="4" customFormat="1" ht="18" customHeight="1">
      <c r="A28" s="30" t="s">
        <v>25</v>
      </c>
      <c r="B28" s="34"/>
      <c r="C28" s="38" t="s">
        <v>26</v>
      </c>
      <c r="D28" s="41"/>
      <c r="E28" s="87">
        <v>47</v>
      </c>
      <c r="F28" s="25">
        <v>13781.21</v>
      </c>
      <c r="G28" s="25">
        <v>14977.13</v>
      </c>
    </row>
    <row r="29" spans="1:7" s="4" customFormat="1" ht="18" customHeight="1">
      <c r="A29" s="30" t="s">
        <v>27</v>
      </c>
      <c r="B29" s="34"/>
      <c r="C29" s="38" t="s">
        <v>28</v>
      </c>
      <c r="D29" s="41"/>
      <c r="E29" s="87"/>
      <c r="F29" s="25"/>
      <c r="G29" s="25"/>
    </row>
    <row r="30" spans="1:7" s="4" customFormat="1" ht="18" customHeight="1">
      <c r="A30" s="30" t="s">
        <v>29</v>
      </c>
      <c r="B30" s="34"/>
      <c r="C30" s="38" t="s">
        <v>30</v>
      </c>
      <c r="D30" s="41"/>
      <c r="E30" s="87"/>
      <c r="F30" s="25"/>
      <c r="G30" s="25"/>
    </row>
    <row r="31" spans="1:7" s="4" customFormat="1" ht="18" customHeight="1">
      <c r="A31" s="30" t="s">
        <v>31</v>
      </c>
      <c r="B31" s="34"/>
      <c r="C31" s="38" t="s">
        <v>32</v>
      </c>
      <c r="D31" s="41"/>
      <c r="E31" s="87">
        <v>47</v>
      </c>
      <c r="F31" s="25">
        <v>10923.61</v>
      </c>
      <c r="G31" s="25">
        <v>13254.66</v>
      </c>
    </row>
    <row r="32" spans="1:7" s="4" customFormat="1" ht="18" customHeight="1">
      <c r="A32" s="30" t="s">
        <v>33</v>
      </c>
      <c r="B32" s="48"/>
      <c r="C32" s="49" t="s">
        <v>132</v>
      </c>
      <c r="D32" s="50"/>
      <c r="E32" s="87">
        <v>47</v>
      </c>
      <c r="F32" s="25">
        <v>6435.38</v>
      </c>
      <c r="G32" s="25">
        <v>6929.87</v>
      </c>
    </row>
    <row r="33" spans="1:7" s="4" customFormat="1" ht="18" customHeight="1">
      <c r="A33" s="30" t="s">
        <v>34</v>
      </c>
      <c r="B33" s="34"/>
      <c r="C33" s="38" t="s">
        <v>115</v>
      </c>
      <c r="D33" s="41"/>
      <c r="E33" s="87"/>
      <c r="F33" s="25"/>
      <c r="G33" s="25"/>
    </row>
    <row r="34" spans="1:7" s="4" customFormat="1" ht="18" customHeight="1">
      <c r="A34" s="32" t="s">
        <v>35</v>
      </c>
      <c r="B34" s="33" t="s">
        <v>36</v>
      </c>
      <c r="C34" s="33"/>
      <c r="D34" s="51"/>
      <c r="E34" s="87"/>
      <c r="F34" s="25"/>
      <c r="G34" s="25"/>
    </row>
    <row r="35" spans="1:7" s="4" customFormat="1" ht="18" customHeight="1">
      <c r="A35" s="32" t="s">
        <v>43</v>
      </c>
      <c r="B35" s="33" t="s">
        <v>120</v>
      </c>
      <c r="C35" s="33"/>
      <c r="D35" s="51"/>
      <c r="E35" s="88"/>
      <c r="F35" s="25"/>
      <c r="G35" s="25"/>
    </row>
    <row r="36" spans="1:7" s="4" customFormat="1" ht="18" customHeight="1">
      <c r="A36" s="32" t="s">
        <v>44</v>
      </c>
      <c r="B36" s="33" t="s">
        <v>45</v>
      </c>
      <c r="C36" s="34"/>
      <c r="D36" s="23"/>
      <c r="E36" s="87"/>
      <c r="F36" s="25"/>
      <c r="G36" s="25"/>
    </row>
    <row r="37" spans="1:7" s="4" customFormat="1" ht="18" customHeight="1">
      <c r="A37" s="29" t="s">
        <v>46</v>
      </c>
      <c r="B37" s="52" t="s">
        <v>47</v>
      </c>
      <c r="C37" s="48"/>
      <c r="D37" s="24"/>
      <c r="E37" s="87"/>
      <c r="F37" s="26">
        <f>SUM(F38,F44,F45,F52,F53)</f>
        <v>49878.77</v>
      </c>
      <c r="G37" s="26">
        <f>SUM(G38,G44,G45,G52,G53)</f>
        <v>47383.780000000006</v>
      </c>
    </row>
    <row r="38" spans="1:7" s="4" customFormat="1" ht="18" customHeight="1">
      <c r="A38" s="29" t="s">
        <v>8</v>
      </c>
      <c r="B38" s="53" t="s">
        <v>48</v>
      </c>
      <c r="C38" s="54"/>
      <c r="D38" s="55"/>
      <c r="E38" s="87">
        <v>49</v>
      </c>
      <c r="F38" s="25">
        <f>SUM(F39:F43)</f>
        <v>2698.06</v>
      </c>
      <c r="G38" s="25">
        <f>SUM(G39:G43)</f>
        <v>1458.92</v>
      </c>
    </row>
    <row r="39" spans="1:7" s="4" customFormat="1" ht="18" customHeight="1">
      <c r="A39" s="56" t="s">
        <v>9</v>
      </c>
      <c r="B39" s="48"/>
      <c r="C39" s="49" t="s">
        <v>49</v>
      </c>
      <c r="D39" s="50"/>
      <c r="E39" s="87"/>
      <c r="F39" s="25"/>
      <c r="G39" s="25"/>
    </row>
    <row r="40" spans="1:7" s="4" customFormat="1" ht="18" customHeight="1">
      <c r="A40" s="56" t="s">
        <v>11</v>
      </c>
      <c r="B40" s="48"/>
      <c r="C40" s="49" t="s">
        <v>89</v>
      </c>
      <c r="D40" s="50"/>
      <c r="E40" s="87">
        <v>49</v>
      </c>
      <c r="F40" s="25">
        <v>2698.06</v>
      </c>
      <c r="G40" s="25">
        <v>1458.92</v>
      </c>
    </row>
    <row r="41" spans="1:7" s="4" customFormat="1" ht="18" customHeight="1">
      <c r="A41" s="56" t="s">
        <v>12</v>
      </c>
      <c r="B41" s="48"/>
      <c r="C41" s="49" t="s">
        <v>109</v>
      </c>
      <c r="D41" s="50"/>
      <c r="E41" s="87"/>
      <c r="F41" s="25"/>
      <c r="G41" s="25"/>
    </row>
    <row r="42" spans="1:7" s="4" customFormat="1" ht="18" customHeight="1">
      <c r="A42" s="56" t="s">
        <v>14</v>
      </c>
      <c r="B42" s="48"/>
      <c r="C42" s="49" t="s">
        <v>114</v>
      </c>
      <c r="D42" s="50"/>
      <c r="E42" s="87"/>
      <c r="F42" s="25"/>
      <c r="G42" s="25"/>
    </row>
    <row r="43" spans="1:7" s="4" customFormat="1" ht="18" customHeight="1">
      <c r="A43" s="56" t="s">
        <v>91</v>
      </c>
      <c r="B43" s="48"/>
      <c r="C43" s="100" t="s">
        <v>99</v>
      </c>
      <c r="D43" s="101"/>
      <c r="E43" s="87"/>
      <c r="F43" s="25"/>
      <c r="G43" s="25"/>
    </row>
    <row r="44" spans="1:7" s="4" customFormat="1" ht="18" customHeight="1">
      <c r="A44" s="29" t="s">
        <v>15</v>
      </c>
      <c r="B44" s="57" t="s">
        <v>105</v>
      </c>
      <c r="C44" s="58"/>
      <c r="D44" s="59"/>
      <c r="E44" s="87">
        <v>50</v>
      </c>
      <c r="F44" s="25">
        <v>230.25</v>
      </c>
      <c r="G44" s="25">
        <v>209.8</v>
      </c>
    </row>
    <row r="45" spans="1:7" s="4" customFormat="1" ht="18" customHeight="1">
      <c r="A45" s="29" t="s">
        <v>35</v>
      </c>
      <c r="B45" s="53" t="s">
        <v>133</v>
      </c>
      <c r="C45" s="54"/>
      <c r="D45" s="55"/>
      <c r="E45" s="87">
        <v>51</v>
      </c>
      <c r="F45" s="25">
        <f>SUM(F46:F51)</f>
        <v>42550.45</v>
      </c>
      <c r="G45" s="25">
        <f>SUM(G46:G51)</f>
        <v>44564.83</v>
      </c>
    </row>
    <row r="46" spans="1:7" s="4" customFormat="1" ht="18" customHeight="1">
      <c r="A46" s="56" t="s">
        <v>37</v>
      </c>
      <c r="B46" s="54"/>
      <c r="C46" s="60" t="s">
        <v>81</v>
      </c>
      <c r="D46" s="61"/>
      <c r="E46" s="87"/>
      <c r="F46" s="25"/>
      <c r="G46" s="25"/>
    </row>
    <row r="47" spans="1:7" s="4" customFormat="1" ht="18" customHeight="1">
      <c r="A47" s="62" t="s">
        <v>38</v>
      </c>
      <c r="B47" s="48"/>
      <c r="C47" s="49" t="s">
        <v>50</v>
      </c>
      <c r="D47" s="63"/>
      <c r="E47" s="89"/>
      <c r="F47" s="25"/>
      <c r="G47" s="25"/>
    </row>
    <row r="48" spans="1:7" s="4" customFormat="1" ht="18" customHeight="1">
      <c r="A48" s="56" t="s">
        <v>39</v>
      </c>
      <c r="B48" s="48"/>
      <c r="C48" s="49" t="s">
        <v>51</v>
      </c>
      <c r="D48" s="50"/>
      <c r="E48" s="88"/>
      <c r="F48" s="25"/>
      <c r="G48" s="25"/>
    </row>
    <row r="49" spans="1:7" s="4" customFormat="1" ht="18" customHeight="1">
      <c r="A49" s="56" t="s">
        <v>40</v>
      </c>
      <c r="B49" s="48"/>
      <c r="C49" s="100" t="s">
        <v>88</v>
      </c>
      <c r="D49" s="101"/>
      <c r="E49" s="88">
        <v>51</v>
      </c>
      <c r="F49" s="25">
        <v>3874.14</v>
      </c>
      <c r="G49" s="25">
        <v>3352.12</v>
      </c>
    </row>
    <row r="50" spans="1:7" s="4" customFormat="1" ht="18" customHeight="1">
      <c r="A50" s="56" t="s">
        <v>41</v>
      </c>
      <c r="B50" s="48"/>
      <c r="C50" s="49" t="s">
        <v>82</v>
      </c>
      <c r="D50" s="50"/>
      <c r="E50" s="88">
        <v>51</v>
      </c>
      <c r="F50" s="25">
        <v>38660.43</v>
      </c>
      <c r="G50" s="25">
        <v>41212.17</v>
      </c>
    </row>
    <row r="51" spans="1:7" s="4" customFormat="1" ht="18" customHeight="1">
      <c r="A51" s="56" t="s">
        <v>42</v>
      </c>
      <c r="B51" s="48"/>
      <c r="C51" s="49" t="s">
        <v>52</v>
      </c>
      <c r="D51" s="50"/>
      <c r="E51" s="87">
        <v>51</v>
      </c>
      <c r="F51" s="25">
        <v>15.88</v>
      </c>
      <c r="G51" s="25">
        <v>0.54</v>
      </c>
    </row>
    <row r="52" spans="1:7" s="4" customFormat="1" ht="18" customHeight="1">
      <c r="A52" s="29" t="s">
        <v>43</v>
      </c>
      <c r="B52" s="52" t="s">
        <v>53</v>
      </c>
      <c r="C52" s="52"/>
      <c r="D52" s="64"/>
      <c r="E52" s="88"/>
      <c r="F52" s="25"/>
      <c r="G52" s="25"/>
    </row>
    <row r="53" spans="1:7" s="4" customFormat="1" ht="18" customHeight="1">
      <c r="A53" s="29" t="s">
        <v>54</v>
      </c>
      <c r="B53" s="52" t="s">
        <v>55</v>
      </c>
      <c r="C53" s="52"/>
      <c r="D53" s="64"/>
      <c r="E53" s="87">
        <v>52</v>
      </c>
      <c r="F53" s="25">
        <v>4400.01</v>
      </c>
      <c r="G53" s="25">
        <v>1150.23</v>
      </c>
    </row>
    <row r="54" spans="1:7" s="4" customFormat="1" ht="26.25" customHeight="1">
      <c r="A54" s="32"/>
      <c r="B54" s="45" t="s">
        <v>56</v>
      </c>
      <c r="C54" s="46"/>
      <c r="D54" s="47"/>
      <c r="E54" s="87"/>
      <c r="F54" s="86">
        <f>SUM(F16,F36,F37)</f>
        <v>276931.64</v>
      </c>
      <c r="G54" s="86">
        <f>SUM(G16,G36,G37)</f>
        <v>258587.53</v>
      </c>
    </row>
    <row r="55" spans="1:7" s="4" customFormat="1" ht="18" customHeight="1">
      <c r="A55" s="32" t="s">
        <v>57</v>
      </c>
      <c r="B55" s="33" t="s">
        <v>58</v>
      </c>
      <c r="C55" s="33"/>
      <c r="D55" s="51"/>
      <c r="E55" s="87">
        <v>53</v>
      </c>
      <c r="F55" s="26">
        <f>SUM(F56:F59)</f>
        <v>232510.81</v>
      </c>
      <c r="G55" s="26">
        <f>SUM(G56:G59)</f>
        <v>212757.02999999997</v>
      </c>
    </row>
    <row r="56" spans="1:7" s="4" customFormat="1" ht="18" customHeight="1">
      <c r="A56" s="32" t="s">
        <v>8</v>
      </c>
      <c r="B56" s="33" t="s">
        <v>59</v>
      </c>
      <c r="C56" s="33"/>
      <c r="D56" s="51"/>
      <c r="E56" s="87">
        <v>53</v>
      </c>
      <c r="F56" s="25">
        <v>8750.62000000001</v>
      </c>
      <c r="G56" s="25">
        <v>8829.34</v>
      </c>
    </row>
    <row r="57" spans="1:7" s="4" customFormat="1" ht="18" customHeight="1">
      <c r="A57" s="44" t="s">
        <v>15</v>
      </c>
      <c r="B57" s="45" t="s">
        <v>60</v>
      </c>
      <c r="C57" s="46"/>
      <c r="D57" s="47"/>
      <c r="E57" s="90">
        <v>53</v>
      </c>
      <c r="F57" s="25">
        <v>144094.59</v>
      </c>
      <c r="G57" s="25">
        <v>143992.55</v>
      </c>
    </row>
    <row r="58" spans="1:7" s="4" customFormat="1" ht="18" customHeight="1">
      <c r="A58" s="32" t="s">
        <v>35</v>
      </c>
      <c r="B58" s="102" t="s">
        <v>100</v>
      </c>
      <c r="C58" s="103"/>
      <c r="D58" s="104"/>
      <c r="E58" s="87">
        <v>53</v>
      </c>
      <c r="F58" s="25">
        <v>77491.73</v>
      </c>
      <c r="G58" s="25">
        <v>58188.59</v>
      </c>
    </row>
    <row r="59" spans="1:7" s="4" customFormat="1" ht="18" customHeight="1">
      <c r="A59" s="32" t="s">
        <v>92</v>
      </c>
      <c r="B59" s="33" t="s">
        <v>61</v>
      </c>
      <c r="C59" s="34"/>
      <c r="D59" s="23"/>
      <c r="E59" s="87">
        <v>53</v>
      </c>
      <c r="F59" s="25">
        <v>2173.87</v>
      </c>
      <c r="G59" s="25">
        <v>1746.55</v>
      </c>
    </row>
    <row r="60" spans="1:7" s="4" customFormat="1" ht="18" customHeight="1">
      <c r="A60" s="32" t="s">
        <v>62</v>
      </c>
      <c r="B60" s="33" t="s">
        <v>63</v>
      </c>
      <c r="C60" s="34"/>
      <c r="D60" s="23"/>
      <c r="E60" s="87">
        <v>54</v>
      </c>
      <c r="F60" s="26">
        <f>SUM(F61,F65)</f>
        <v>38267.14</v>
      </c>
      <c r="G60" s="26">
        <f>SUM(G61,G65)</f>
        <v>41151.92</v>
      </c>
    </row>
    <row r="61" spans="1:7" s="4" customFormat="1" ht="18" customHeight="1">
      <c r="A61" s="32" t="s">
        <v>8</v>
      </c>
      <c r="B61" s="35" t="s">
        <v>64</v>
      </c>
      <c r="C61" s="65"/>
      <c r="D61" s="66"/>
      <c r="E61" s="87"/>
      <c r="F61" s="25"/>
      <c r="G61" s="25"/>
    </row>
    <row r="62" spans="1:16" s="4" customFormat="1" ht="18" customHeight="1">
      <c r="A62" s="30" t="s">
        <v>9</v>
      </c>
      <c r="B62" s="67"/>
      <c r="C62" s="38" t="s">
        <v>94</v>
      </c>
      <c r="D62" s="68"/>
      <c r="E62" s="88"/>
      <c r="F62" s="25"/>
      <c r="G62" s="25"/>
      <c r="P62" s="27"/>
    </row>
    <row r="63" spans="1:7" s="4" customFormat="1" ht="18" customHeight="1">
      <c r="A63" s="30" t="s">
        <v>11</v>
      </c>
      <c r="B63" s="34"/>
      <c r="C63" s="38" t="s">
        <v>65</v>
      </c>
      <c r="D63" s="41"/>
      <c r="E63" s="87"/>
      <c r="F63" s="25"/>
      <c r="G63" s="25"/>
    </row>
    <row r="64" spans="1:7" s="4" customFormat="1" ht="18" customHeight="1">
      <c r="A64" s="30" t="s">
        <v>98</v>
      </c>
      <c r="B64" s="34"/>
      <c r="C64" s="38" t="s">
        <v>66</v>
      </c>
      <c r="D64" s="41"/>
      <c r="E64" s="88"/>
      <c r="F64" s="25"/>
      <c r="G64" s="25"/>
    </row>
    <row r="65" spans="1:7" s="8" customFormat="1" ht="18" customHeight="1">
      <c r="A65" s="29" t="s">
        <v>15</v>
      </c>
      <c r="B65" s="69" t="s">
        <v>67</v>
      </c>
      <c r="C65" s="70"/>
      <c r="D65" s="71"/>
      <c r="E65" s="91">
        <v>54</v>
      </c>
      <c r="F65" s="25">
        <f>SUM(F66:F71,F74:F79)</f>
        <v>38267.14</v>
      </c>
      <c r="G65" s="25">
        <f>SUM(G66:G71,G74:G79)</f>
        <v>41151.92</v>
      </c>
    </row>
    <row r="66" spans="1:7" s="4" customFormat="1" ht="18" customHeight="1">
      <c r="A66" s="30" t="s">
        <v>17</v>
      </c>
      <c r="B66" s="34"/>
      <c r="C66" s="38" t="s">
        <v>97</v>
      </c>
      <c r="D66" s="39"/>
      <c r="E66" s="87"/>
      <c r="F66" s="25"/>
      <c r="G66" s="25"/>
    </row>
    <row r="67" spans="1:7" s="4" customFormat="1" ht="18" customHeight="1">
      <c r="A67" s="30" t="s">
        <v>19</v>
      </c>
      <c r="B67" s="67"/>
      <c r="C67" s="38" t="s">
        <v>103</v>
      </c>
      <c r="D67" s="68"/>
      <c r="E67" s="88"/>
      <c r="F67" s="25"/>
      <c r="G67" s="25"/>
    </row>
    <row r="68" spans="1:7" s="4" customFormat="1" ht="18" customHeight="1">
      <c r="A68" s="30" t="s">
        <v>21</v>
      </c>
      <c r="B68" s="67"/>
      <c r="C68" s="38" t="s">
        <v>95</v>
      </c>
      <c r="D68" s="68"/>
      <c r="E68" s="88"/>
      <c r="F68" s="25"/>
      <c r="G68" s="25"/>
    </row>
    <row r="69" spans="1:7" s="4" customFormat="1" ht="18" customHeight="1">
      <c r="A69" s="72" t="s">
        <v>23</v>
      </c>
      <c r="B69" s="54"/>
      <c r="C69" s="73" t="s">
        <v>83</v>
      </c>
      <c r="D69" s="61"/>
      <c r="E69" s="88"/>
      <c r="F69" s="25"/>
      <c r="G69" s="25"/>
    </row>
    <row r="70" spans="1:7" s="4" customFormat="1" ht="18" customHeight="1">
      <c r="A70" s="32" t="s">
        <v>25</v>
      </c>
      <c r="B70" s="43"/>
      <c r="C70" s="43" t="s">
        <v>84</v>
      </c>
      <c r="D70" s="39"/>
      <c r="E70" s="92"/>
      <c r="F70" s="25"/>
      <c r="G70" s="25"/>
    </row>
    <row r="71" spans="1:7" s="4" customFormat="1" ht="18" customHeight="1">
      <c r="A71" s="74" t="s">
        <v>27</v>
      </c>
      <c r="B71" s="70"/>
      <c r="C71" s="75" t="s">
        <v>96</v>
      </c>
      <c r="D71" s="76"/>
      <c r="E71" s="87"/>
      <c r="F71" s="25"/>
      <c r="G71" s="25"/>
    </row>
    <row r="72" spans="1:7" s="4" customFormat="1" ht="18" customHeight="1">
      <c r="A72" s="56" t="s">
        <v>117</v>
      </c>
      <c r="B72" s="48"/>
      <c r="C72" s="63"/>
      <c r="D72" s="50" t="s">
        <v>68</v>
      </c>
      <c r="E72" s="88"/>
      <c r="F72" s="25"/>
      <c r="G72" s="25"/>
    </row>
    <row r="73" spans="1:7" s="4" customFormat="1" ht="18" customHeight="1">
      <c r="A73" s="56" t="s">
        <v>118</v>
      </c>
      <c r="B73" s="48"/>
      <c r="C73" s="63"/>
      <c r="D73" s="50" t="s">
        <v>69</v>
      </c>
      <c r="E73" s="87"/>
      <c r="F73" s="25"/>
      <c r="G73" s="25"/>
    </row>
    <row r="74" spans="1:7" s="4" customFormat="1" ht="18" customHeight="1">
      <c r="A74" s="56" t="s">
        <v>29</v>
      </c>
      <c r="B74" s="58"/>
      <c r="C74" s="77" t="s">
        <v>70</v>
      </c>
      <c r="D74" s="78"/>
      <c r="E74" s="87"/>
      <c r="F74" s="25"/>
      <c r="G74" s="25"/>
    </row>
    <row r="75" spans="1:7" s="4" customFormat="1" ht="18" customHeight="1">
      <c r="A75" s="56" t="s">
        <v>31</v>
      </c>
      <c r="B75" s="79"/>
      <c r="C75" s="49" t="s">
        <v>106</v>
      </c>
      <c r="D75" s="80"/>
      <c r="E75" s="88"/>
      <c r="F75" s="25"/>
      <c r="G75" s="25"/>
    </row>
    <row r="76" spans="1:7" s="4" customFormat="1" ht="18" customHeight="1">
      <c r="A76" s="56" t="s">
        <v>33</v>
      </c>
      <c r="B76" s="34"/>
      <c r="C76" s="38" t="s">
        <v>71</v>
      </c>
      <c r="D76" s="41"/>
      <c r="E76" s="88">
        <v>54</v>
      </c>
      <c r="F76" s="25">
        <v>0.1</v>
      </c>
      <c r="G76" s="25">
        <v>3.7</v>
      </c>
    </row>
    <row r="77" spans="1:7" s="4" customFormat="1" ht="18" customHeight="1">
      <c r="A77" s="56" t="s">
        <v>34</v>
      </c>
      <c r="B77" s="34"/>
      <c r="C77" s="38" t="s">
        <v>72</v>
      </c>
      <c r="D77" s="41"/>
      <c r="E77" s="88"/>
      <c r="F77" s="25"/>
      <c r="G77" s="25"/>
    </row>
    <row r="78" spans="1:7" s="4" customFormat="1" ht="18" customHeight="1">
      <c r="A78" s="30" t="s">
        <v>116</v>
      </c>
      <c r="B78" s="48"/>
      <c r="C78" s="49" t="s">
        <v>90</v>
      </c>
      <c r="D78" s="50"/>
      <c r="E78" s="88">
        <v>54</v>
      </c>
      <c r="F78" s="25">
        <v>38236.58</v>
      </c>
      <c r="G78" s="25">
        <v>41136.86</v>
      </c>
    </row>
    <row r="79" spans="1:7" s="4" customFormat="1" ht="18" customHeight="1">
      <c r="A79" s="30" t="s">
        <v>119</v>
      </c>
      <c r="B79" s="34"/>
      <c r="C79" s="38" t="s">
        <v>73</v>
      </c>
      <c r="D79" s="41"/>
      <c r="E79" s="88">
        <v>54</v>
      </c>
      <c r="F79" s="25">
        <v>30.46</v>
      </c>
      <c r="G79" s="25">
        <v>11.36</v>
      </c>
    </row>
    <row r="80" spans="1:7" s="4" customFormat="1" ht="18" customHeight="1">
      <c r="A80" s="32" t="s">
        <v>74</v>
      </c>
      <c r="B80" s="81" t="s">
        <v>75</v>
      </c>
      <c r="C80" s="82"/>
      <c r="D80" s="83"/>
      <c r="E80" s="88">
        <v>54</v>
      </c>
      <c r="F80" s="26">
        <f>SUM(F81,F82,F85,F86)</f>
        <v>6153.690000000102</v>
      </c>
      <c r="G80" s="26">
        <f>SUM(G81,G82,G85,G86)</f>
        <v>4678.580000000233</v>
      </c>
    </row>
    <row r="81" spans="1:7" s="4" customFormat="1" ht="18" customHeight="1">
      <c r="A81" s="32" t="s">
        <v>8</v>
      </c>
      <c r="B81" s="33" t="s">
        <v>85</v>
      </c>
      <c r="C81" s="34"/>
      <c r="D81" s="23"/>
      <c r="E81" s="88"/>
      <c r="F81" s="25"/>
      <c r="G81" s="25"/>
    </row>
    <row r="82" spans="1:7" s="4" customFormat="1" ht="18" customHeight="1">
      <c r="A82" s="32" t="s">
        <v>15</v>
      </c>
      <c r="B82" s="35" t="s">
        <v>76</v>
      </c>
      <c r="C82" s="65"/>
      <c r="D82" s="66"/>
      <c r="E82" s="87"/>
      <c r="F82" s="25"/>
      <c r="G82" s="25"/>
    </row>
    <row r="83" spans="1:7" s="4" customFormat="1" ht="18" customHeight="1">
      <c r="A83" s="30" t="s">
        <v>17</v>
      </c>
      <c r="B83" s="34"/>
      <c r="C83" s="38" t="s">
        <v>77</v>
      </c>
      <c r="D83" s="41"/>
      <c r="E83" s="87"/>
      <c r="F83" s="25"/>
      <c r="G83" s="25"/>
    </row>
    <row r="84" spans="1:7" s="4" customFormat="1" ht="18" customHeight="1">
      <c r="A84" s="30" t="s">
        <v>19</v>
      </c>
      <c r="B84" s="34"/>
      <c r="C84" s="38" t="s">
        <v>78</v>
      </c>
      <c r="D84" s="41"/>
      <c r="E84" s="87"/>
      <c r="F84" s="25"/>
      <c r="G84" s="25"/>
    </row>
    <row r="85" spans="1:7" s="4" customFormat="1" ht="18" customHeight="1">
      <c r="A85" s="29" t="s">
        <v>35</v>
      </c>
      <c r="B85" s="63" t="s">
        <v>104</v>
      </c>
      <c r="C85" s="63"/>
      <c r="D85" s="84"/>
      <c r="E85" s="87"/>
      <c r="F85" s="25"/>
      <c r="G85" s="25"/>
    </row>
    <row r="86" spans="1:7" s="4" customFormat="1" ht="18" customHeight="1">
      <c r="A86" s="44" t="s">
        <v>43</v>
      </c>
      <c r="B86" s="45" t="s">
        <v>79</v>
      </c>
      <c r="C86" s="46"/>
      <c r="D86" s="47"/>
      <c r="E86" s="87">
        <v>59</v>
      </c>
      <c r="F86" s="25">
        <f>SUM(F87,F88)</f>
        <v>6153.690000000102</v>
      </c>
      <c r="G86" s="25">
        <f>SUM(G87,G88)</f>
        <v>4678.580000000233</v>
      </c>
    </row>
    <row r="87" spans="1:7" s="4" customFormat="1" ht="18" customHeight="1">
      <c r="A87" s="30" t="s">
        <v>110</v>
      </c>
      <c r="B87" s="34"/>
      <c r="C87" s="38" t="s">
        <v>101</v>
      </c>
      <c r="D87" s="41"/>
      <c r="E87" s="87">
        <v>59</v>
      </c>
      <c r="F87" s="25">
        <v>1475.1100000001024</v>
      </c>
      <c r="G87" s="25">
        <v>-852.2499999997672</v>
      </c>
    </row>
    <row r="88" spans="1:7" s="4" customFormat="1" ht="18" customHeight="1">
      <c r="A88" s="30" t="s">
        <v>111</v>
      </c>
      <c r="B88" s="34"/>
      <c r="C88" s="38" t="s">
        <v>102</v>
      </c>
      <c r="D88" s="41"/>
      <c r="E88" s="87">
        <v>59</v>
      </c>
      <c r="F88" s="25">
        <v>4678.58</v>
      </c>
      <c r="G88" s="25">
        <v>5530.83</v>
      </c>
    </row>
    <row r="89" spans="1:7" s="4" customFormat="1" ht="18" customHeight="1">
      <c r="A89" s="32" t="s">
        <v>86</v>
      </c>
      <c r="B89" s="81" t="s">
        <v>87</v>
      </c>
      <c r="C89" s="83"/>
      <c r="D89" s="83"/>
      <c r="E89" s="42"/>
      <c r="F89" s="26"/>
      <c r="G89" s="26"/>
    </row>
    <row r="90" spans="1:7" s="4" customFormat="1" ht="30.75" customHeight="1">
      <c r="A90" s="32"/>
      <c r="B90" s="105" t="s">
        <v>112</v>
      </c>
      <c r="C90" s="106"/>
      <c r="D90" s="101"/>
      <c r="E90" s="32"/>
      <c r="F90" s="85">
        <f>SUM(F55,F60,F80,F89)</f>
        <v>276931.64000000013</v>
      </c>
      <c r="G90" s="85">
        <f>SUM(G55,G60,G80,G89)</f>
        <v>258587.53000000017</v>
      </c>
    </row>
    <row r="91" spans="1:7" s="4" customFormat="1" ht="12.75">
      <c r="A91" s="6"/>
      <c r="B91" s="5"/>
      <c r="C91" s="5"/>
      <c r="D91" s="5"/>
      <c r="E91" s="5"/>
      <c r="F91" s="7"/>
      <c r="G91" s="7"/>
    </row>
    <row r="92" spans="1:7" s="4" customFormat="1" ht="12.75" customHeight="1">
      <c r="A92" s="18"/>
      <c r="B92" s="18"/>
      <c r="C92" s="18"/>
      <c r="D92" s="28" t="s">
        <v>128</v>
      </c>
      <c r="E92" s="16"/>
      <c r="F92" s="98" t="s">
        <v>129</v>
      </c>
      <c r="G92" s="98"/>
    </row>
    <row r="93" spans="1:7" s="4" customFormat="1" ht="12.75" customHeight="1">
      <c r="A93" s="107"/>
      <c r="B93" s="107"/>
      <c r="C93" s="107"/>
      <c r="D93" s="107"/>
      <c r="E93" s="7" t="s">
        <v>121</v>
      </c>
      <c r="F93" s="99"/>
      <c r="G93" s="99"/>
    </row>
    <row r="94" spans="1:7" s="4" customFormat="1" ht="12.75">
      <c r="A94" s="2"/>
      <c r="B94" s="2"/>
      <c r="C94" s="2"/>
      <c r="D94" s="2"/>
      <c r="E94" s="2"/>
      <c r="F94" s="2"/>
      <c r="G94" s="2"/>
    </row>
    <row r="95" spans="1:7" s="4" customFormat="1" ht="12.75" customHeight="1">
      <c r="A95" s="96" t="s">
        <v>130</v>
      </c>
      <c r="B95" s="96"/>
      <c r="C95" s="96"/>
      <c r="D95" s="96"/>
      <c r="E95" s="17"/>
      <c r="F95" s="93" t="s">
        <v>131</v>
      </c>
      <c r="G95" s="93"/>
    </row>
    <row r="96" spans="1:7" s="4" customFormat="1" ht="12.75" customHeight="1">
      <c r="A96" s="95"/>
      <c r="B96" s="95"/>
      <c r="C96" s="95"/>
      <c r="D96" s="95"/>
      <c r="E96" s="8" t="s">
        <v>121</v>
      </c>
      <c r="F96" s="94"/>
      <c r="G96" s="94"/>
    </row>
    <row r="97" spans="1:7" s="4" customFormat="1" ht="12.75">
      <c r="A97" s="11"/>
      <c r="B97" s="11"/>
      <c r="C97" s="11"/>
      <c r="D97" s="11"/>
      <c r="E97" s="12"/>
      <c r="F97" s="2"/>
      <c r="G97" s="2"/>
    </row>
    <row r="98" spans="1:7" s="4" customFormat="1" ht="12.75">
      <c r="A98" s="11"/>
      <c r="B98" s="11"/>
      <c r="C98" s="11"/>
      <c r="D98" s="11"/>
      <c r="E98" s="12"/>
      <c r="F98" s="2"/>
      <c r="G98" s="2"/>
    </row>
    <row r="99" spans="5:8" s="4" customFormat="1" ht="12.75" customHeight="1">
      <c r="E99" s="7"/>
      <c r="H99" s="15"/>
    </row>
  </sheetData>
  <sheetProtection/>
  <mergeCells count="22">
    <mergeCell ref="A12:G12"/>
    <mergeCell ref="A13:G13"/>
    <mergeCell ref="B90:D90"/>
    <mergeCell ref="A93:D93"/>
    <mergeCell ref="E3:G3"/>
    <mergeCell ref="A5:G5"/>
    <mergeCell ref="A6:G6"/>
    <mergeCell ref="B15:D15"/>
    <mergeCell ref="A7:G7"/>
    <mergeCell ref="A8:E8"/>
    <mergeCell ref="A9:G9"/>
    <mergeCell ref="A10:G10"/>
    <mergeCell ref="F95:G95"/>
    <mergeCell ref="F96:G96"/>
    <mergeCell ref="A96:D96"/>
    <mergeCell ref="A95:D95"/>
    <mergeCell ref="D14:G14"/>
    <mergeCell ref="F92:G92"/>
    <mergeCell ref="F93:G93"/>
    <mergeCell ref="C43:D43"/>
    <mergeCell ref="C49:D49"/>
    <mergeCell ref="B58:D58"/>
  </mergeCells>
  <printOptions horizontalCentered="1"/>
  <pageMargins left="0.7480314960629921" right="0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buh</dc:creator>
  <cp:keywords/>
  <dc:description/>
  <cp:lastModifiedBy>jj</cp:lastModifiedBy>
  <cp:lastPrinted>2018-03-26T08:33:43Z</cp:lastPrinted>
  <dcterms:created xsi:type="dcterms:W3CDTF">2009-07-20T14:30:53Z</dcterms:created>
  <dcterms:modified xsi:type="dcterms:W3CDTF">2018-07-05T09:28:44Z</dcterms:modified>
  <cp:category/>
  <cp:version/>
  <cp:contentType/>
  <cp:contentStatus/>
</cp:coreProperties>
</file>